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8_{6AD00758-B614-4E96-90EB-4FCF401DA4C2}" xr6:coauthVersionLast="47" xr6:coauthVersionMax="47" xr10:uidLastSave="{00000000-0000-0000-0000-000000000000}"/>
  <bookViews>
    <workbookView xWindow="-120" yWindow="-120" windowWidth="29040" windowHeight="15720"/>
  </bookViews>
  <sheets>
    <sheet name="Autumn Term order form" sheetId="3" r:id="rId1"/>
  </sheets>
  <definedNames>
    <definedName name="_xlnm.Print_Area" localSheetId="0">'Autumn Term order form'!$A$1:$G$173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0" i="3" l="1"/>
  <c r="E39" i="3"/>
  <c r="E26" i="3"/>
  <c r="C66" i="3"/>
  <c r="F91" i="3"/>
  <c r="G90" i="3"/>
  <c r="G89" i="3"/>
  <c r="C75" i="3"/>
  <c r="C87" i="3"/>
  <c r="E87" i="3"/>
  <c r="E74" i="3"/>
  <c r="E73" i="3"/>
  <c r="E72" i="3"/>
  <c r="E75" i="3"/>
  <c r="F11" i="3"/>
  <c r="C81" i="3"/>
  <c r="E81" i="3"/>
  <c r="C82" i="3"/>
  <c r="E82" i="3"/>
  <c r="C83" i="3"/>
  <c r="E83" i="3"/>
  <c r="C84" i="3"/>
  <c r="E84" i="3"/>
  <c r="C85" i="3"/>
  <c r="E85" i="3"/>
  <c r="C86" i="3"/>
  <c r="E86" i="3"/>
  <c r="C46" i="3"/>
  <c r="E45" i="3"/>
  <c r="E44" i="3"/>
  <c r="E43" i="3"/>
  <c r="E42" i="3"/>
  <c r="E41" i="3"/>
  <c r="E40" i="3"/>
  <c r="C33" i="3"/>
  <c r="E65" i="3"/>
  <c r="E66" i="3"/>
  <c r="C57" i="3"/>
  <c r="E56" i="3"/>
  <c r="E55" i="3"/>
  <c r="E32" i="3"/>
  <c r="E31" i="3"/>
  <c r="E30" i="3"/>
  <c r="E29" i="3"/>
  <c r="E28" i="3"/>
  <c r="E27" i="3"/>
  <c r="C68" i="3"/>
  <c r="C48" i="3"/>
  <c r="E88" i="3"/>
  <c r="E57" i="3"/>
  <c r="E68" i="3"/>
  <c r="D11" i="3"/>
  <c r="E46" i="3"/>
  <c r="E33" i="3"/>
  <c r="E48" i="3"/>
  <c r="F77" i="3"/>
  <c r="F96" i="3"/>
  <c r="F9" i="3"/>
  <c r="C11" i="3"/>
  <c r="F8" i="3"/>
</calcChain>
</file>

<file path=xl/comments1.xml><?xml version="1.0" encoding="utf-8"?>
<comments xmlns="http://schemas.openxmlformats.org/spreadsheetml/2006/main">
  <authors>
    <author>Susan Knupfer</author>
  </authors>
  <commentList>
    <comment ref="F89" authorId="0" shapeId="0">
      <text>
        <r>
          <rPr>
            <b/>
            <sz val="8"/>
            <color indexed="81"/>
            <rFont val="Tahoma"/>
            <family val="2"/>
          </rPr>
          <t>Susan Knupfer:</t>
        </r>
        <r>
          <rPr>
            <sz val="8"/>
            <color indexed="81"/>
            <rFont val="Tahoma"/>
            <family val="2"/>
          </rPr>
          <t xml:space="preserve">
consult Aramex or Rush tables for this amount</t>
        </r>
      </text>
    </comment>
    <comment ref="F90" authorId="0" shapeId="0">
      <text>
        <r>
          <rPr>
            <b/>
            <sz val="8"/>
            <color indexed="81"/>
            <rFont val="Tahoma"/>
            <family val="2"/>
          </rPr>
          <t>Susan Knupfer:</t>
        </r>
        <r>
          <rPr>
            <sz val="8"/>
            <color indexed="81"/>
            <rFont val="Tahoma"/>
            <family val="2"/>
          </rPr>
          <t xml:space="preserve">
consult Aramex or Rush tables for this amount</t>
        </r>
      </text>
    </comment>
    <comment ref="F91" authorId="0" shapeId="0">
      <text>
        <r>
          <rPr>
            <b/>
            <sz val="9"/>
            <color indexed="81"/>
            <rFont val="Tahoma"/>
            <family val="2"/>
          </rPr>
          <t>Susan Knupfer:</t>
        </r>
        <r>
          <rPr>
            <sz val="9"/>
            <color indexed="81"/>
            <rFont val="Tahoma"/>
            <family val="2"/>
          </rPr>
          <t xml:space="preserve">
Add this amount to the total if the customer requests Express</t>
        </r>
      </text>
    </comment>
    <comment ref="F92" authorId="0" shapeId="0">
      <text>
        <r>
          <rPr>
            <b/>
            <sz val="8"/>
            <color indexed="81"/>
            <rFont val="Tahoma"/>
            <family val="2"/>
          </rPr>
          <t>Susan Knupfer:</t>
        </r>
        <r>
          <rPr>
            <sz val="8"/>
            <color indexed="81"/>
            <rFont val="Tahoma"/>
            <family val="2"/>
          </rPr>
          <t xml:space="preserve">
enter 100% of courier or post amount.
</t>
        </r>
      </text>
    </comment>
    <comment ref="F94" authorId="0" shapeId="0">
      <text>
        <r>
          <rPr>
            <b/>
            <sz val="8"/>
            <color indexed="81"/>
            <rFont val="Tahoma"/>
            <family val="2"/>
          </rPr>
          <t>Susan Knupfer:</t>
        </r>
        <r>
          <rPr>
            <sz val="8"/>
            <color indexed="81"/>
            <rFont val="Tahoma"/>
            <family val="2"/>
          </rPr>
          <t xml:space="preserve">
enter 50% of courier or post amount.
</t>
        </r>
      </text>
    </comment>
  </commentList>
</comments>
</file>

<file path=xl/sharedStrings.xml><?xml version="1.0" encoding="utf-8"?>
<sst xmlns="http://schemas.openxmlformats.org/spreadsheetml/2006/main" count="121" uniqueCount="96">
  <si>
    <t>Order No.</t>
  </si>
  <si>
    <t>Name of School</t>
  </si>
  <si>
    <t>Delivery Address</t>
  </si>
  <si>
    <t>Contact Number of School</t>
  </si>
  <si>
    <t>Contact Person at School</t>
  </si>
  <si>
    <t>Price</t>
  </si>
  <si>
    <t>Total</t>
  </si>
  <si>
    <t>Packed</t>
  </si>
  <si>
    <t>Checked</t>
  </si>
  <si>
    <t>Checked by</t>
  </si>
  <si>
    <t>Delivery method</t>
  </si>
  <si>
    <t xml:space="preserve">Packed by </t>
  </si>
  <si>
    <t>Sub-Total</t>
  </si>
  <si>
    <t>Sub-Totaal</t>
  </si>
  <si>
    <t>Courier</t>
  </si>
  <si>
    <t>Weight</t>
  </si>
  <si>
    <t>Total weight</t>
  </si>
  <si>
    <t>Quantity</t>
  </si>
  <si>
    <t>Title</t>
  </si>
  <si>
    <t>Total cost of this order</t>
  </si>
  <si>
    <t>For office use only</t>
  </si>
  <si>
    <t>Delivery Costs (For Office Use Only)</t>
  </si>
  <si>
    <t xml:space="preserve"> Customer details</t>
  </si>
  <si>
    <t>Page 2</t>
  </si>
  <si>
    <t>Collect</t>
  </si>
  <si>
    <t>OR</t>
  </si>
  <si>
    <t>Total of invoice with delivery cost</t>
  </si>
  <si>
    <t>Economy</t>
  </si>
  <si>
    <t>Express</t>
  </si>
  <si>
    <t>Breakdown of totals</t>
  </si>
  <si>
    <t>Total cost of this order incl delivery</t>
  </si>
  <si>
    <t>100% Delivery Cost (orders UNDER R1500.00) to be added to invoice</t>
  </si>
  <si>
    <t>50% Delivery Cost (orders OVER R1500.00) to be added to invoice</t>
  </si>
  <si>
    <t>Total number of CAPS Folders</t>
  </si>
  <si>
    <t>Total number of CAPS Guidebooks</t>
  </si>
  <si>
    <t>CAPS</t>
  </si>
  <si>
    <t>Total cost of this order excl delivery</t>
  </si>
  <si>
    <t xml:space="preserve">   Total Autumn English </t>
  </si>
  <si>
    <t xml:space="preserve">   Total Herfs Afrikaans</t>
  </si>
  <si>
    <t>CHARTS</t>
  </si>
  <si>
    <t xml:space="preserve">Date </t>
  </si>
  <si>
    <t>Date of order</t>
  </si>
  <si>
    <t>Ref number of school</t>
  </si>
  <si>
    <t>NCF</t>
  </si>
  <si>
    <t>Option A - Purchasing Term by Term</t>
  </si>
  <si>
    <t>Herfs Tema: Herfs, Sintuie, Sekondere kleur, Dieretuistes, Vorms, Wat is dit gemaak?, Plaasdiere, Vervoer, Beroepe, Skoenlappers en kewers.</t>
  </si>
  <si>
    <t>Autumn Themes: Autumn, Senses, Secondary Colours, Animal homes, Shapes, What is that made of?, Farm animals, Transport, Occupations, Butterflies and beetles.</t>
  </si>
  <si>
    <t>Cost if sent by courier. Note if the customer asks for faster delivery, the cost of the difference between Economy and Express must be added to the total delivery cost.</t>
  </si>
  <si>
    <t>Difference</t>
  </si>
  <si>
    <t xml:space="preserve">Spider Autumn Toddlers and Tiny Tots Guidebook </t>
  </si>
  <si>
    <t xml:space="preserve">Spider Autumn Junior Guidebook </t>
  </si>
  <si>
    <t xml:space="preserve">Spider Autumn Senior Guidebook </t>
  </si>
  <si>
    <t>Spider Autumn Tiny Tots 18 mths - 30 mths</t>
  </si>
  <si>
    <t xml:space="preserve">Spider Autumn Toddlers 2 - 3 </t>
  </si>
  <si>
    <t>Spider Autumn Junior 3 - 4</t>
  </si>
  <si>
    <t>Spider Autumn Senior 4 - 5</t>
  </si>
  <si>
    <t>Spinnekop Herfs Peuters 18 maande - 30 maande</t>
  </si>
  <si>
    <t>Spinnekop Herfs Kleuters 2 - 3</t>
  </si>
  <si>
    <t xml:space="preserve">Spinnekop Herfs Kleuters en Peuters Handleiding </t>
  </si>
  <si>
    <t xml:space="preserve">Spinnekop Herfs Senior Handleiding </t>
  </si>
  <si>
    <t xml:space="preserve">Spinnekop Herfs Junior Handleiding </t>
  </si>
  <si>
    <t>Spinnekop Herfs Junior 3 - 4</t>
  </si>
  <si>
    <t>Spinnekop Herfs Senior 4 - 5</t>
  </si>
  <si>
    <t>Spinnekop Herfs</t>
  </si>
  <si>
    <t>Spider Autumn</t>
  </si>
  <si>
    <t>Spider Module Autumn Term - English</t>
  </si>
  <si>
    <t>Spinnekop Module Herfskwartaal - Afrikaans</t>
  </si>
  <si>
    <t>CAPS Herfskwartaal Graad R 5 - 6</t>
  </si>
  <si>
    <t>Total number of NCF Tiny Tot pads</t>
  </si>
  <si>
    <t>Total number of NCF Toddler pads</t>
  </si>
  <si>
    <t>Total number of NCF Folders</t>
  </si>
  <si>
    <t>Total number of NCF Guidebooks</t>
  </si>
  <si>
    <t>Total number of NCF Chart Books</t>
  </si>
  <si>
    <t>Please don’t forget to read the revised Terms and Conditions for 2023 below!</t>
  </si>
  <si>
    <t xml:space="preserve">NCF School Readiness Programme </t>
  </si>
  <si>
    <t>Spider Module Autumn Term - Total</t>
  </si>
  <si>
    <t>CAPS Autumn Grade R - Total</t>
  </si>
  <si>
    <t xml:space="preserve">Spider Module Autumn Chart Books </t>
  </si>
  <si>
    <t xml:space="preserve">customerservices@daybydayecd.co.za </t>
  </si>
  <si>
    <t>www.daybydayecd.co.za</t>
  </si>
  <si>
    <t>Call 011 4830871 or 010 211 9130</t>
  </si>
  <si>
    <t>Spider Autumn Toddlers Chart Book</t>
  </si>
  <si>
    <t>Spider Autumn Junior Chart Book</t>
  </si>
  <si>
    <t>Spider Autumn Senior Chart Book</t>
  </si>
  <si>
    <t>Order number</t>
  </si>
  <si>
    <t>CAPS Premium Grade R Autumn Term - English</t>
  </si>
  <si>
    <t>CAPS Premium Autumn term topics: Home, Safety, My family, Weather, Autumn, Senses week 1, Senses week 2, Creepy crawlies, Nocturnal animals, Colours.</t>
  </si>
  <si>
    <t>CAPS Premium Graad R Herfskwartaal - Afrikaans</t>
  </si>
  <si>
    <t>Not available yet.</t>
  </si>
  <si>
    <t>CAPS Premium Autumn Grade R 5 - 6</t>
  </si>
  <si>
    <t>CAPS Premium Autumn Grade R 5 - 6 Folder</t>
  </si>
  <si>
    <t>CAPS Premium Herfskwartaal Graad R 5 - 6</t>
  </si>
  <si>
    <t>CAPS Premium Herfskwartaal Afrikaans - Totaal</t>
  </si>
  <si>
    <t>CAPS Premium Autumn Grade R 5 - 6 Guidebook</t>
  </si>
  <si>
    <t>CAPS Premium Autumn Grade R English - Total</t>
  </si>
  <si>
    <t xml:space="preserve">CAPS Premium Grade R School Readiness Programme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</si>
</sst>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 &quot;R&quot;\ * #,##0.00_ ;_ &quot;R&quot;\ * \-#,##0.00_ ;_ &quot;R&quot;\ * &quot;-&quot;??_ ;_ @_ "/>
    <numFmt numFmtId="186" formatCode="#,##0_ ;\-#,##0\ "/>
    <numFmt numFmtId="197" formatCode="[$R-1C09]#,##0.00"/>
  </numFmts>
  <fonts count="25" x14ac:knownFonts="1">
    <font>
      <sz val="10"/>
      <name val="Arial"/>
    </font>
    <font>
      <b/>
      <sz val="10"/>
      <name val="Tahoma"/>
      <family val="2"/>
    </font>
    <font>
      <sz val="10"/>
      <color indexed="8"/>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8"/>
      <color indexed="22"/>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sz val="9"/>
      <color indexed="81"/>
      <name val="Tahoma"/>
      <family val="2"/>
    </font>
    <font>
      <b/>
      <sz val="9"/>
      <color indexed="81"/>
      <name val="Tahoma"/>
      <family val="2"/>
    </font>
    <font>
      <u/>
      <sz val="10"/>
      <color theme="10"/>
      <name val="Arial"/>
      <family val="2"/>
    </font>
    <font>
      <b/>
      <sz val="8"/>
      <color theme="1"/>
      <name val="Tahoma"/>
      <family val="2"/>
    </font>
    <font>
      <sz val="8"/>
      <color theme="1"/>
      <name val="Tahoma"/>
      <family val="2"/>
    </font>
    <font>
      <b/>
      <sz val="9"/>
      <color theme="1"/>
      <name val="Tahoma"/>
      <family val="2"/>
    </font>
    <font>
      <u/>
      <sz val="9"/>
      <color theme="10"/>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78" fontId="5" fillId="0" borderId="0" applyFont="0" applyFill="0" applyBorder="0" applyAlignment="0" applyProtection="0"/>
    <xf numFmtId="0" fontId="20" fillId="0" borderId="0" applyNumberFormat="0" applyFill="0" applyBorder="0" applyAlignment="0" applyProtection="0">
      <alignment vertical="top"/>
      <protection locked="0"/>
    </xf>
  </cellStyleXfs>
  <cellXfs count="297">
    <xf numFmtId="0" fontId="0" fillId="0" borderId="0" xfId="0"/>
    <xf numFmtId="0" fontId="3" fillId="0" borderId="0" xfId="0" applyFont="1"/>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0" fillId="0" borderId="1" xfId="0" applyFont="1" applyFill="1" applyBorder="1" applyAlignment="1">
      <alignment horizontal="center" vertical="center"/>
    </xf>
    <xf numFmtId="178" fontId="10" fillId="0" borderId="3"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2" borderId="4" xfId="0" applyFont="1" applyFill="1" applyBorder="1" applyAlignment="1">
      <alignment horizontal="center" vertical="center"/>
    </xf>
    <xf numFmtId="178" fontId="11" fillId="2" borderId="4" xfId="0" applyNumberFormat="1" applyFont="1" applyFill="1" applyBorder="1" applyAlignment="1">
      <alignment horizontal="center" vertical="center"/>
    </xf>
    <xf numFmtId="178" fontId="11" fillId="2" borderId="5"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0" fillId="2" borderId="3" xfId="0" applyFont="1" applyFill="1" applyBorder="1" applyAlignment="1">
      <alignment horizontal="center" vertical="center"/>
    </xf>
    <xf numFmtId="178" fontId="10" fillId="2" borderId="3" xfId="0" applyNumberFormat="1" applyFont="1" applyFill="1" applyBorder="1" applyAlignment="1">
      <alignment horizontal="center" vertical="center"/>
    </xf>
    <xf numFmtId="178"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0" borderId="3" xfId="0" applyFont="1" applyFill="1" applyBorder="1" applyAlignment="1">
      <alignment horizontal="center" vertical="center"/>
    </xf>
    <xf numFmtId="178" fontId="10" fillId="0" borderId="7" xfId="0" applyNumberFormat="1" applyFont="1" applyFill="1" applyBorder="1" applyAlignment="1">
      <alignment horizontal="center" vertical="center"/>
    </xf>
    <xf numFmtId="0" fontId="8" fillId="0" borderId="8" xfId="0" applyFont="1" applyBorder="1" applyAlignment="1">
      <alignment horizontal="center" vertical="center"/>
    </xf>
    <xf numFmtId="178" fontId="10" fillId="2" borderId="9" xfId="0" applyNumberFormat="1" applyFont="1" applyFill="1" applyBorder="1" applyAlignment="1">
      <alignment horizontal="center" vertical="center"/>
    </xf>
    <xf numFmtId="178" fontId="8" fillId="0" borderId="8" xfId="0" applyNumberFormat="1" applyFont="1" applyBorder="1" applyAlignment="1">
      <alignment horizontal="center" vertical="center"/>
    </xf>
    <xf numFmtId="0" fontId="10" fillId="3" borderId="8" xfId="0" applyFont="1" applyFill="1" applyBorder="1" applyAlignment="1">
      <alignment horizontal="center" vertical="center"/>
    </xf>
    <xf numFmtId="0" fontId="11" fillId="3" borderId="9" xfId="0" applyFont="1" applyFill="1" applyBorder="1" applyAlignment="1">
      <alignment horizontal="center" vertical="center"/>
    </xf>
    <xf numFmtId="178" fontId="21" fillId="0" borderId="3" xfId="0" applyNumberFormat="1" applyFont="1" applyBorder="1" applyAlignment="1">
      <alignment horizontal="center" vertical="center"/>
    </xf>
    <xf numFmtId="0" fontId="11" fillId="0" borderId="2"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center"/>
    </xf>
    <xf numFmtId="178" fontId="7" fillId="0" borderId="4" xfId="0" applyNumberFormat="1" applyFont="1" applyBorder="1" applyAlignment="1">
      <alignment horizontal="center" vertical="center"/>
    </xf>
    <xf numFmtId="0" fontId="7" fillId="0" borderId="6" xfId="0" applyFont="1" applyBorder="1" applyAlignment="1">
      <alignment horizontal="center"/>
    </xf>
    <xf numFmtId="178" fontId="7" fillId="0" borderId="6" xfId="0" applyNumberFormat="1" applyFont="1" applyBorder="1" applyAlignment="1">
      <alignment horizontal="center" vertical="center"/>
    </xf>
    <xf numFmtId="178" fontId="7" fillId="0" borderId="11" xfId="0" applyNumberFormat="1" applyFont="1" applyBorder="1" applyAlignment="1">
      <alignment horizontal="center" vertical="center"/>
    </xf>
    <xf numFmtId="178" fontId="7" fillId="0" borderId="3" xfId="0" applyNumberFormat="1" applyFont="1" applyBorder="1" applyAlignment="1">
      <alignment vertical="center"/>
    </xf>
    <xf numFmtId="178" fontId="7" fillId="0" borderId="2" xfId="0" applyNumberFormat="1" applyFont="1" applyBorder="1" applyAlignment="1">
      <alignment vertical="center"/>
    </xf>
    <xf numFmtId="178"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0" borderId="12" xfId="0" applyFont="1" applyFill="1" applyBorder="1" applyAlignment="1">
      <alignment horizontal="center" vertical="center"/>
    </xf>
    <xf numFmtId="0" fontId="11" fillId="3" borderId="13" xfId="0" applyFont="1" applyFill="1" applyBorder="1" applyAlignment="1">
      <alignment horizontal="center" vertical="center"/>
    </xf>
    <xf numFmtId="178" fontId="10" fillId="3" borderId="8" xfId="0" applyNumberFormat="1" applyFont="1" applyFill="1" applyBorder="1" applyAlignment="1">
      <alignment horizontal="center" vertical="center"/>
    </xf>
    <xf numFmtId="0" fontId="11" fillId="0" borderId="14" xfId="0" applyFont="1" applyFill="1" applyBorder="1" applyAlignment="1">
      <alignment horizontal="center" vertical="center"/>
    </xf>
    <xf numFmtId="178" fontId="11" fillId="0" borderId="15" xfId="0" applyNumberFormat="1"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178" fontId="11" fillId="0" borderId="17"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2" borderId="18" xfId="0" applyFont="1" applyFill="1" applyBorder="1" applyAlignment="1">
      <alignment horizontal="center" vertical="center"/>
    </xf>
    <xf numFmtId="178" fontId="11" fillId="0" borderId="7" xfId="0" applyNumberFormat="1" applyFont="1" applyFill="1" applyBorder="1" applyAlignment="1">
      <alignment horizontal="center" vertical="center"/>
    </xf>
    <xf numFmtId="178" fontId="11" fillId="2" borderId="18" xfId="0" applyNumberFormat="1" applyFont="1" applyFill="1" applyBorder="1" applyAlignment="1">
      <alignment horizontal="center" vertical="center"/>
    </xf>
    <xf numFmtId="0" fontId="11" fillId="2" borderId="7" xfId="0" applyFont="1" applyFill="1" applyBorder="1" applyAlignment="1">
      <alignment horizontal="center" vertical="center"/>
    </xf>
    <xf numFmtId="186" fontId="22" fillId="0" borderId="4" xfId="0" applyNumberFormat="1" applyFont="1" applyBorder="1" applyAlignment="1">
      <alignment horizontal="center" vertical="center"/>
    </xf>
    <xf numFmtId="186" fontId="22" fillId="0" borderId="6" xfId="0" applyNumberFormat="1" applyFont="1" applyBorder="1" applyAlignment="1">
      <alignment horizontal="center" vertical="center"/>
    </xf>
    <xf numFmtId="186" fontId="22" fillId="0" borderId="11" xfId="0" applyNumberFormat="1" applyFont="1" applyBorder="1" applyAlignment="1">
      <alignment horizontal="center" vertical="center"/>
    </xf>
    <xf numFmtId="178" fontId="11" fillId="0" borderId="6"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197" fontId="11" fillId="0" borderId="6" xfId="0" applyNumberFormat="1" applyFont="1" applyFill="1" applyBorder="1" applyAlignment="1">
      <alignment horizontal="center" vertical="center"/>
    </xf>
    <xf numFmtId="197" fontId="11" fillId="0" borderId="11" xfId="0" applyNumberFormat="1" applyFont="1" applyFill="1" applyBorder="1" applyAlignment="1">
      <alignment horizontal="center" vertical="center"/>
    </xf>
    <xf numFmtId="0" fontId="11" fillId="3" borderId="4" xfId="0" applyFont="1" applyFill="1" applyBorder="1" applyAlignment="1">
      <alignment horizontal="center" vertical="center"/>
    </xf>
    <xf numFmtId="178" fontId="7" fillId="0" borderId="21" xfId="0" applyNumberFormat="1" applyFont="1" applyBorder="1" applyAlignment="1">
      <alignment vertical="center"/>
    </xf>
    <xf numFmtId="2" fontId="11" fillId="0" borderId="4" xfId="0" applyNumberFormat="1" applyFont="1" applyBorder="1" applyAlignment="1">
      <alignment horizontal="center"/>
    </xf>
    <xf numFmtId="2" fontId="11" fillId="0" borderId="6" xfId="0" applyNumberFormat="1" applyFont="1" applyBorder="1" applyAlignment="1">
      <alignment horizontal="center"/>
    </xf>
    <xf numFmtId="2" fontId="11" fillId="0" borderId="11" xfId="0" applyNumberFormat="1" applyFont="1" applyBorder="1" applyAlignment="1">
      <alignment horizontal="center"/>
    </xf>
    <xf numFmtId="0" fontId="11" fillId="3" borderId="4" xfId="0" applyFont="1" applyFill="1" applyBorder="1" applyAlignment="1">
      <alignment horizontal="center" vertical="center" wrapText="1"/>
    </xf>
    <xf numFmtId="178" fontId="11" fillId="3" borderId="15" xfId="0" applyNumberFormat="1" applyFont="1" applyFill="1" applyBorder="1" applyAlignment="1">
      <alignment horizontal="center" vertical="center" wrapText="1"/>
    </xf>
    <xf numFmtId="178" fontId="10" fillId="2" borderId="15" xfId="0" applyNumberFormat="1" applyFont="1" applyFill="1" applyBorder="1" applyAlignment="1">
      <alignment horizontal="center" vertical="center"/>
    </xf>
    <xf numFmtId="178" fontId="10" fillId="2" borderId="16" xfId="0" applyNumberFormat="1" applyFont="1" applyFill="1" applyBorder="1" applyAlignment="1">
      <alignment horizontal="center" vertical="center"/>
    </xf>
    <xf numFmtId="178" fontId="10" fillId="2" borderId="22" xfId="0" applyNumberFormat="1" applyFont="1" applyFill="1" applyBorder="1" applyAlignment="1">
      <alignment horizontal="center" vertical="center"/>
    </xf>
    <xf numFmtId="9" fontId="11" fillId="3" borderId="4" xfId="0" applyNumberFormat="1" applyFont="1" applyFill="1" applyBorder="1" applyAlignment="1">
      <alignment horizontal="center" vertical="center"/>
    </xf>
    <xf numFmtId="1" fontId="7" fillId="0" borderId="11" xfId="0" applyNumberFormat="1" applyFont="1" applyBorder="1" applyAlignment="1">
      <alignment horizontal="center"/>
    </xf>
    <xf numFmtId="0" fontId="7" fillId="0" borderId="23" xfId="0" applyFont="1" applyBorder="1" applyAlignment="1">
      <alignment horizontal="center" vertical="center"/>
    </xf>
    <xf numFmtId="0" fontId="2" fillId="2" borderId="24" xfId="0" applyFont="1" applyFill="1" applyBorder="1" applyAlignment="1">
      <alignment vertical="top"/>
    </xf>
    <xf numFmtId="0" fontId="2" fillId="2" borderId="9" xfId="0" applyFont="1" applyFill="1" applyBorder="1" applyAlignment="1">
      <alignment vertical="top"/>
    </xf>
    <xf numFmtId="0" fontId="2" fillId="2" borderId="13" xfId="0" applyFont="1" applyFill="1" applyBorder="1" applyAlignment="1">
      <alignment vertical="top"/>
    </xf>
    <xf numFmtId="0" fontId="2" fillId="2" borderId="25" xfId="0" applyFont="1" applyFill="1" applyBorder="1" applyAlignment="1">
      <alignment vertical="top"/>
    </xf>
    <xf numFmtId="0" fontId="2" fillId="2" borderId="26" xfId="0" applyFont="1" applyFill="1" applyBorder="1" applyAlignment="1">
      <alignment vertical="top"/>
    </xf>
    <xf numFmtId="0" fontId="2" fillId="2" borderId="27" xfId="0" applyFont="1" applyFill="1" applyBorder="1" applyAlignment="1">
      <alignment vertical="top"/>
    </xf>
    <xf numFmtId="0" fontId="2" fillId="2" borderId="7" xfId="0" applyFont="1" applyFill="1" applyBorder="1" applyAlignment="1">
      <alignment vertical="top"/>
    </xf>
    <xf numFmtId="0" fontId="2" fillId="2" borderId="21" xfId="0" applyFont="1" applyFill="1" applyBorder="1" applyAlignment="1">
      <alignment vertical="top"/>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2" fillId="2" borderId="0" xfId="0" applyFont="1" applyFill="1" applyBorder="1" applyAlignment="1">
      <alignment vertical="top"/>
    </xf>
    <xf numFmtId="0" fontId="11" fillId="4" borderId="4" xfId="0" applyFont="1" applyFill="1" applyBorder="1" applyAlignment="1">
      <alignment horizontal="center" vertical="center"/>
    </xf>
    <xf numFmtId="178" fontId="11" fillId="4" borderId="15" xfId="0" applyNumberFormat="1" applyFont="1" applyFill="1" applyBorder="1" applyAlignment="1">
      <alignment horizontal="center" vertical="center"/>
    </xf>
    <xf numFmtId="178" fontId="11" fillId="4" borderId="4" xfId="0" applyNumberFormat="1" applyFont="1" applyFill="1" applyBorder="1" applyAlignment="1">
      <alignment horizontal="center" vertical="center"/>
    </xf>
    <xf numFmtId="0" fontId="11" fillId="4" borderId="1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6" xfId="0" applyFont="1" applyFill="1" applyBorder="1" applyAlignment="1">
      <alignment horizontal="center" vertical="center"/>
    </xf>
    <xf numFmtId="0" fontId="7" fillId="4" borderId="18" xfId="0" applyFont="1" applyFill="1" applyBorder="1" applyAlignment="1">
      <alignment horizontal="center" vertical="center"/>
    </xf>
    <xf numFmtId="178" fontId="11" fillId="4" borderId="18" xfId="0" applyNumberFormat="1" applyFont="1" applyFill="1" applyBorder="1" applyAlignment="1">
      <alignment horizontal="center" vertical="center"/>
    </xf>
    <xf numFmtId="0" fontId="7" fillId="4" borderId="15" xfId="0" applyFont="1" applyFill="1" applyBorder="1" applyAlignment="1">
      <alignment horizontal="center" vertical="center"/>
    </xf>
    <xf numFmtId="0" fontId="10" fillId="4" borderId="30" xfId="0" applyFont="1" applyFill="1" applyBorder="1" applyAlignment="1">
      <alignment horizontal="left" vertical="center" indent="1"/>
    </xf>
    <xf numFmtId="0" fontId="10" fillId="4" borderId="31" xfId="0" applyFont="1" applyFill="1" applyBorder="1" applyAlignment="1">
      <alignment horizontal="center" vertical="center"/>
    </xf>
    <xf numFmtId="0" fontId="8" fillId="4" borderId="32" xfId="0" applyFont="1" applyFill="1" applyBorder="1" applyAlignment="1">
      <alignment horizontal="left" vertical="center" indent="1"/>
    </xf>
    <xf numFmtId="0" fontId="8" fillId="4" borderId="28" xfId="0" applyFont="1" applyFill="1" applyBorder="1" applyAlignment="1">
      <alignment horizontal="center" vertical="center"/>
    </xf>
    <xf numFmtId="0" fontId="8" fillId="4" borderId="33" xfId="0" applyFont="1" applyFill="1" applyBorder="1" applyAlignment="1">
      <alignment vertical="center"/>
    </xf>
    <xf numFmtId="0" fontId="8" fillId="4" borderId="28" xfId="0" applyFont="1" applyFill="1" applyBorder="1" applyAlignment="1">
      <alignment vertical="center"/>
    </xf>
    <xf numFmtId="0" fontId="12" fillId="4" borderId="33" xfId="0" applyFont="1" applyFill="1" applyBorder="1" applyAlignment="1">
      <alignment vertical="center"/>
    </xf>
    <xf numFmtId="0" fontId="8" fillId="4" borderId="29" xfId="0" applyFont="1" applyFill="1" applyBorder="1" applyAlignment="1">
      <alignment horizontal="center" vertical="center"/>
    </xf>
    <xf numFmtId="178" fontId="8" fillId="4" borderId="34" xfId="0" applyNumberFormat="1" applyFont="1" applyFill="1" applyBorder="1" applyAlignment="1">
      <alignment horizontal="center" vertical="center"/>
    </xf>
    <xf numFmtId="178" fontId="8" fillId="4" borderId="10" xfId="1" applyFont="1" applyFill="1" applyBorder="1" applyAlignment="1">
      <alignment horizontal="center" vertical="center"/>
    </xf>
    <xf numFmtId="178" fontId="8" fillId="4" borderId="35" xfId="1" applyFont="1" applyFill="1" applyBorder="1" applyAlignment="1">
      <alignment horizontal="center" vertical="center"/>
    </xf>
    <xf numFmtId="178" fontId="8" fillId="4" borderId="36" xfId="1" applyFont="1" applyFill="1" applyBorder="1" applyAlignment="1">
      <alignment horizontal="center" vertical="center"/>
    </xf>
    <xf numFmtId="178" fontId="17" fillId="4" borderId="37" xfId="1" applyFont="1" applyFill="1" applyBorder="1" applyAlignment="1">
      <alignment vertical="center"/>
    </xf>
    <xf numFmtId="178" fontId="17" fillId="4" borderId="38" xfId="1" applyFont="1" applyFill="1" applyBorder="1" applyAlignment="1">
      <alignment vertical="center"/>
    </xf>
    <xf numFmtId="178" fontId="17" fillId="4" borderId="39" xfId="1" applyFont="1" applyFill="1" applyBorder="1" applyAlignment="1">
      <alignment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178" fontId="11" fillId="4" borderId="1"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xf>
    <xf numFmtId="0" fontId="11" fillId="4" borderId="11" xfId="0" applyFont="1" applyFill="1" applyBorder="1" applyAlignment="1">
      <alignment horizontal="center" vertical="center"/>
    </xf>
    <xf numFmtId="178" fontId="11" fillId="4" borderId="23" xfId="0" applyNumberFormat="1" applyFont="1" applyFill="1" applyBorder="1" applyAlignment="1">
      <alignment horizontal="center" vertical="center"/>
    </xf>
    <xf numFmtId="178" fontId="11" fillId="4" borderId="5" xfId="0" applyNumberFormat="1" applyFont="1" applyFill="1" applyBorder="1" applyAlignment="1">
      <alignment horizontal="center" vertical="center"/>
    </xf>
    <xf numFmtId="1" fontId="21" fillId="0" borderId="3" xfId="0" applyNumberFormat="1" applyFont="1" applyBorder="1" applyAlignment="1">
      <alignment horizontal="center" vertical="center"/>
    </xf>
    <xf numFmtId="0" fontId="10" fillId="0" borderId="10" xfId="0" applyFont="1" applyFill="1" applyBorder="1" applyAlignment="1">
      <alignment horizontal="center" vertical="center"/>
    </xf>
    <xf numFmtId="0" fontId="10" fillId="0" borderId="36" xfId="0" applyFont="1" applyFill="1" applyBorder="1" applyAlignment="1">
      <alignment horizontal="center" vertical="center"/>
    </xf>
    <xf numFmtId="0" fontId="14" fillId="0" borderId="0" xfId="0" applyFont="1"/>
    <xf numFmtId="0" fontId="13" fillId="4" borderId="40"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8" fillId="0" borderId="3" xfId="0" applyFont="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0" fontId="11" fillId="0" borderId="41" xfId="0" applyFont="1" applyFill="1" applyBorder="1" applyAlignment="1">
      <alignment horizontal="left" vertical="center" indent="1"/>
    </xf>
    <xf numFmtId="0" fontId="11" fillId="0" borderId="42" xfId="0" applyFont="1" applyFill="1" applyBorder="1" applyAlignment="1">
      <alignment horizontal="left" vertical="center" inden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4" fillId="0" borderId="47" xfId="0" applyFont="1" applyBorder="1" applyAlignment="1">
      <alignment horizontal="center"/>
    </xf>
    <xf numFmtId="0" fontId="14" fillId="0" borderId="48" xfId="0" applyFont="1" applyBorder="1" applyAlignment="1">
      <alignment horizontal="center"/>
    </xf>
    <xf numFmtId="0" fontId="14" fillId="0" borderId="31" xfId="0" applyFont="1" applyBorder="1" applyAlignment="1">
      <alignment horizontal="center"/>
    </xf>
    <xf numFmtId="0" fontId="24" fillId="0" borderId="47" xfId="2" applyFont="1" applyBorder="1" applyAlignment="1" applyProtection="1">
      <alignment horizontal="center"/>
    </xf>
    <xf numFmtId="0" fontId="24" fillId="0" borderId="10" xfId="2" applyFont="1" applyBorder="1" applyAlignment="1" applyProtection="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0" fillId="4" borderId="12"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7" fillId="4" borderId="2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3" borderId="24" xfId="0" applyFont="1" applyFill="1" applyBorder="1" applyAlignment="1">
      <alignment horizontal="left" vertical="center" wrapText="1" indent="1"/>
    </xf>
    <xf numFmtId="0" fontId="10" fillId="3" borderId="13" xfId="0" applyFont="1" applyFill="1" applyBorder="1" applyAlignment="1">
      <alignment horizontal="left" vertical="center" wrapText="1" indent="1"/>
    </xf>
    <xf numFmtId="0" fontId="10" fillId="4" borderId="40"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178" fontId="23" fillId="4" borderId="12" xfId="0" applyNumberFormat="1" applyFont="1" applyFill="1" applyBorder="1" applyAlignment="1">
      <alignment horizontal="center" vertical="center"/>
    </xf>
    <xf numFmtId="178" fontId="23" fillId="4" borderId="1" xfId="0" applyNumberFormat="1" applyFont="1" applyFill="1" applyBorder="1" applyAlignment="1">
      <alignment horizontal="center" vertical="center"/>
    </xf>
    <xf numFmtId="178" fontId="23" fillId="4" borderId="2" xfId="0" applyNumberFormat="1" applyFont="1" applyFill="1" applyBorder="1" applyAlignment="1">
      <alignment horizontal="center" vertical="center"/>
    </xf>
    <xf numFmtId="0" fontId="13" fillId="4" borderId="6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2" borderId="12"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2" xfId="0" applyFont="1" applyFill="1" applyBorder="1" applyAlignment="1">
      <alignment horizontal="left" vertical="center" indent="1"/>
    </xf>
    <xf numFmtId="0" fontId="7" fillId="2" borderId="43" xfId="0" applyFont="1" applyFill="1" applyBorder="1" applyAlignment="1">
      <alignment horizontal="left" vertical="center" wrapText="1" indent="1"/>
    </xf>
    <xf numFmtId="0" fontId="7" fillId="2" borderId="44" xfId="0" applyFont="1" applyFill="1" applyBorder="1" applyAlignment="1">
      <alignment horizontal="left" vertical="center" wrapText="1" indent="1"/>
    </xf>
    <xf numFmtId="0" fontId="7" fillId="4" borderId="45" xfId="0" applyFont="1" applyFill="1" applyBorder="1" applyAlignment="1">
      <alignment horizontal="left" vertical="center" wrapText="1" indent="1"/>
    </xf>
    <xf numFmtId="0" fontId="7" fillId="4" borderId="15" xfId="0" applyFont="1" applyFill="1" applyBorder="1" applyAlignment="1">
      <alignment horizontal="left" vertical="center" wrapText="1" indent="1"/>
    </xf>
    <xf numFmtId="0" fontId="16" fillId="3" borderId="12" xfId="0" applyFont="1" applyFill="1" applyBorder="1" applyAlignment="1">
      <alignment horizontal="left" vertical="center" indent="1"/>
    </xf>
    <xf numFmtId="0" fontId="16" fillId="3" borderId="1" xfId="0" applyFont="1" applyFill="1" applyBorder="1" applyAlignment="1">
      <alignment horizontal="left" vertical="center" indent="1"/>
    </xf>
    <xf numFmtId="0" fontId="16" fillId="3" borderId="2" xfId="0" applyFont="1" applyFill="1" applyBorder="1" applyAlignment="1">
      <alignment horizontal="left" vertical="center" indent="1"/>
    </xf>
    <xf numFmtId="0" fontId="7" fillId="0" borderId="2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0" xfId="0" applyFont="1" applyBorder="1" applyAlignment="1">
      <alignment horizontal="center" vertical="center"/>
    </xf>
    <xf numFmtId="0" fontId="7" fillId="0" borderId="35" xfId="0" applyFont="1" applyBorder="1" applyAlignment="1">
      <alignment horizontal="center" vertical="center"/>
    </xf>
    <xf numFmtId="0" fontId="7" fillId="0" borderId="60" xfId="0" applyFont="1" applyBorder="1" applyAlignment="1">
      <alignment horizontal="center" vertical="center"/>
    </xf>
    <xf numFmtId="0" fontId="8" fillId="0" borderId="12"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11" fillId="2" borderId="32" xfId="0" applyFont="1" applyFill="1" applyBorder="1" applyAlignment="1">
      <alignment horizontal="left" vertical="center" indent="1"/>
    </xf>
    <xf numFmtId="0" fontId="11" fillId="2" borderId="50" xfId="0" applyFont="1" applyFill="1" applyBorder="1" applyAlignment="1">
      <alignment horizontal="left" vertical="center" indent="1"/>
    </xf>
    <xf numFmtId="0" fontId="11" fillId="4" borderId="12" xfId="0" applyFont="1" applyFill="1" applyBorder="1" applyAlignment="1">
      <alignment horizontal="left" vertical="center" indent="1"/>
    </xf>
    <xf numFmtId="0" fontId="11" fillId="4" borderId="1" xfId="0" applyFont="1" applyFill="1" applyBorder="1" applyAlignment="1">
      <alignment horizontal="left" vertical="center" indent="1"/>
    </xf>
    <xf numFmtId="0" fontId="10" fillId="3" borderId="1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3" fillId="4" borderId="12"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178" fontId="16" fillId="3" borderId="12" xfId="0" applyNumberFormat="1" applyFont="1" applyFill="1" applyBorder="1" applyAlignment="1">
      <alignment horizontal="center" vertical="center"/>
    </xf>
    <xf numFmtId="178" fontId="16" fillId="3" borderId="2" xfId="0" applyNumberFormat="1" applyFont="1" applyFill="1" applyBorder="1" applyAlignment="1">
      <alignment horizontal="center" vertical="center"/>
    </xf>
    <xf numFmtId="0" fontId="10" fillId="0" borderId="27" xfId="0" applyFont="1" applyFill="1" applyBorder="1" applyAlignment="1">
      <alignment horizontal="left" vertical="center" indent="1"/>
    </xf>
    <xf numFmtId="0" fontId="10" fillId="0" borderId="7" xfId="0" applyFont="1" applyFill="1" applyBorder="1" applyAlignment="1">
      <alignment horizontal="left" vertical="center" indent="1"/>
    </xf>
    <xf numFmtId="0" fontId="7" fillId="2" borderId="45" xfId="0" applyFont="1" applyFill="1" applyBorder="1" applyAlignment="1">
      <alignment horizontal="left" vertical="center" wrapText="1" indent="1"/>
    </xf>
    <xf numFmtId="0" fontId="0" fillId="0" borderId="15" xfId="0" applyBorder="1"/>
    <xf numFmtId="0" fontId="7" fillId="2" borderId="46" xfId="0" applyFont="1" applyFill="1" applyBorder="1" applyAlignment="1">
      <alignment horizontal="left" vertical="center" wrapText="1" indent="1"/>
    </xf>
    <xf numFmtId="0" fontId="7" fillId="2" borderId="16" xfId="0" applyFont="1" applyFill="1" applyBorder="1" applyAlignment="1">
      <alignment horizontal="left" vertical="center" wrapText="1" indent="1"/>
    </xf>
    <xf numFmtId="0" fontId="11" fillId="4" borderId="46" xfId="0" applyFont="1" applyFill="1" applyBorder="1" applyAlignment="1">
      <alignment horizontal="left" vertical="center" indent="1"/>
    </xf>
    <xf numFmtId="0" fontId="11" fillId="4" borderId="16" xfId="0" applyFont="1" applyFill="1" applyBorder="1" applyAlignment="1">
      <alignment horizontal="left" vertical="center" indent="1"/>
    </xf>
    <xf numFmtId="0" fontId="11" fillId="2" borderId="53" xfId="0" applyFont="1" applyFill="1" applyBorder="1" applyAlignment="1">
      <alignment horizontal="left" vertical="center" indent="1"/>
    </xf>
    <xf numFmtId="0" fontId="11" fillId="2" borderId="55" xfId="0" applyFont="1" applyFill="1" applyBorder="1" applyAlignment="1">
      <alignment horizontal="left" vertical="center" indent="1"/>
    </xf>
    <xf numFmtId="0" fontId="10" fillId="2" borderId="12" xfId="0" applyFont="1" applyFill="1" applyBorder="1" applyAlignment="1">
      <alignment horizontal="left" vertical="center"/>
    </xf>
    <xf numFmtId="0" fontId="10" fillId="2" borderId="2" xfId="0" applyFont="1" applyFill="1" applyBorder="1" applyAlignment="1">
      <alignment horizontal="left" vertical="center"/>
    </xf>
    <xf numFmtId="0" fontId="9" fillId="4" borderId="12"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178" fontId="21" fillId="0" borderId="12" xfId="0" applyNumberFormat="1" applyFont="1" applyBorder="1" applyAlignment="1">
      <alignment horizontal="left" vertical="center" indent="1"/>
    </xf>
    <xf numFmtId="178" fontId="21" fillId="0" borderId="2" xfId="0" applyNumberFormat="1" applyFont="1" applyBorder="1" applyAlignment="1">
      <alignment horizontal="left" vertical="center" inden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78" fontId="7" fillId="0" borderId="12"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10" fillId="0" borderId="27"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178" fontId="9" fillId="0" borderId="12" xfId="0" applyNumberFormat="1" applyFont="1" applyBorder="1" applyAlignment="1">
      <alignment horizontal="center" vertical="center"/>
    </xf>
    <xf numFmtId="178" fontId="9" fillId="0" borderId="2" xfId="0" applyNumberFormat="1" applyFont="1" applyBorder="1" applyAlignment="1">
      <alignment horizontal="center" vertical="center"/>
    </xf>
    <xf numFmtId="0" fontId="11" fillId="4" borderId="59" xfId="0" applyFont="1" applyFill="1" applyBorder="1" applyAlignment="1">
      <alignment horizontal="left" vertical="center" indent="1"/>
    </xf>
    <xf numFmtId="0" fontId="11" fillId="4" borderId="22" xfId="0" applyFont="1" applyFill="1" applyBorder="1" applyAlignment="1">
      <alignment horizontal="left" vertical="center" indent="1"/>
    </xf>
    <xf numFmtId="0" fontId="10" fillId="3" borderId="12" xfId="0" applyFont="1" applyFill="1" applyBorder="1" applyAlignment="1">
      <alignment horizontal="left" vertical="center" indent="1"/>
    </xf>
    <xf numFmtId="0" fontId="10" fillId="3" borderId="2" xfId="0" applyFont="1" applyFill="1" applyBorder="1" applyAlignment="1">
      <alignment horizontal="left" vertical="center" indent="1"/>
    </xf>
    <xf numFmtId="178" fontId="22" fillId="0" borderId="41" xfId="0" applyNumberFormat="1" applyFont="1" applyBorder="1" applyAlignment="1">
      <alignment horizontal="left" vertical="center" indent="1"/>
    </xf>
    <xf numFmtId="178" fontId="22" fillId="0" borderId="42" xfId="0" applyNumberFormat="1" applyFont="1" applyBorder="1" applyAlignment="1">
      <alignment horizontal="left" vertical="center" indent="1"/>
    </xf>
    <xf numFmtId="178" fontId="13" fillId="2" borderId="12" xfId="0" applyNumberFormat="1" applyFont="1" applyFill="1" applyBorder="1" applyAlignment="1">
      <alignment horizontal="center" vertical="center"/>
    </xf>
    <xf numFmtId="178" fontId="13" fillId="2" borderId="2" xfId="0" applyNumberFormat="1" applyFont="1" applyFill="1" applyBorder="1" applyAlignment="1">
      <alignment horizontal="center" vertical="center"/>
    </xf>
    <xf numFmtId="0" fontId="10" fillId="3" borderId="12"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3" fillId="4" borderId="1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178" fontId="21" fillId="0" borderId="12" xfId="0" applyNumberFormat="1" applyFont="1" applyBorder="1" applyAlignment="1">
      <alignment horizontal="center" vertical="center"/>
    </xf>
    <xf numFmtId="178" fontId="21" fillId="0" borderId="2" xfId="0" applyNumberFormat="1" applyFont="1" applyBorder="1" applyAlignment="1">
      <alignment horizontal="center" vertical="center"/>
    </xf>
    <xf numFmtId="0" fontId="15" fillId="0" borderId="53" xfId="0" applyFont="1" applyBorder="1" applyAlignment="1">
      <alignment horizontal="left" vertical="center" indent="1"/>
    </xf>
    <xf numFmtId="0" fontId="15" fillId="0" borderId="54" xfId="0" applyFont="1" applyBorder="1" applyAlignment="1">
      <alignment horizontal="left" vertical="center" indent="1"/>
    </xf>
    <xf numFmtId="0" fontId="7" fillId="0" borderId="55" xfId="0" applyFont="1" applyBorder="1" applyAlignment="1">
      <alignment horizontal="center" vertical="center"/>
    </xf>
    <xf numFmtId="0" fontId="7" fillId="0" borderId="22" xfId="0" applyFont="1" applyBorder="1" applyAlignment="1">
      <alignment horizontal="center" vertical="center"/>
    </xf>
    <xf numFmtId="0" fontId="7" fillId="0" borderId="56" xfId="0" applyFont="1" applyBorder="1" applyAlignment="1">
      <alignment horizontal="center" vertical="center"/>
    </xf>
    <xf numFmtId="0" fontId="7" fillId="4" borderId="12"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16" fillId="0" borderId="24" xfId="0" applyFont="1" applyBorder="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0" fontId="11" fillId="2" borderId="57" xfId="0" applyFont="1" applyFill="1" applyBorder="1" applyAlignment="1">
      <alignment horizontal="left" vertical="center" indent="1"/>
    </xf>
    <xf numFmtId="0" fontId="11" fillId="2" borderId="58" xfId="0" applyFont="1" applyFill="1" applyBorder="1" applyAlignment="1">
      <alignment horizontal="left" vertical="center" indent="1"/>
    </xf>
    <xf numFmtId="0" fontId="11"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0" fillId="0" borderId="12" xfId="0" applyFont="1" applyFill="1" applyBorder="1" applyAlignment="1">
      <alignment horizontal="left" vertical="center" indent="1"/>
    </xf>
    <xf numFmtId="0" fontId="10" fillId="0" borderId="2" xfId="0" applyFont="1" applyFill="1" applyBorder="1" applyAlignment="1">
      <alignment horizontal="left" vertical="center" indent="1"/>
    </xf>
    <xf numFmtId="0" fontId="15" fillId="0" borderId="32" xfId="0" applyFont="1" applyBorder="1" applyAlignment="1">
      <alignment horizontal="left" vertical="center" indent="1"/>
    </xf>
    <xf numFmtId="0" fontId="15" fillId="0" borderId="33" xfId="0" applyFont="1" applyBorder="1" applyAlignment="1">
      <alignment horizontal="left" vertical="center" indent="1"/>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51" xfId="0" applyFont="1" applyBorder="1" applyAlignment="1">
      <alignment horizontal="center" vertical="center"/>
    </xf>
    <xf numFmtId="49" fontId="7" fillId="0" borderId="5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51" xfId="0" applyNumberFormat="1" applyFont="1" applyBorder="1" applyAlignment="1">
      <alignment horizontal="center" vertical="center"/>
    </xf>
    <xf numFmtId="0" fontId="10" fillId="4" borderId="32" xfId="0" applyFont="1" applyFill="1" applyBorder="1" applyAlignment="1">
      <alignment horizontal="left" vertical="center" indent="1"/>
    </xf>
    <xf numFmtId="0" fontId="10" fillId="4" borderId="33" xfId="0" applyFont="1" applyFill="1" applyBorder="1" applyAlignment="1">
      <alignment horizontal="left" vertical="center" indent="1"/>
    </xf>
    <xf numFmtId="0" fontId="8" fillId="4" borderId="32" xfId="0" applyFont="1" applyFill="1" applyBorder="1" applyAlignment="1">
      <alignment horizontal="left" vertical="center" indent="1"/>
    </xf>
    <xf numFmtId="0" fontId="8" fillId="4" borderId="33" xfId="0" applyFont="1" applyFill="1" applyBorder="1" applyAlignment="1">
      <alignment horizontal="left" vertical="center" indent="1"/>
    </xf>
    <xf numFmtId="0" fontId="8" fillId="4" borderId="52" xfId="0" applyFont="1" applyFill="1" applyBorder="1" applyAlignment="1">
      <alignment horizontal="left" vertical="center" indent="1"/>
    </xf>
    <xf numFmtId="0" fontId="8" fillId="4" borderId="38" xfId="0" applyFont="1" applyFill="1" applyBorder="1" applyAlignment="1">
      <alignment horizontal="left" vertical="center" indent="1"/>
    </xf>
    <xf numFmtId="178" fontId="8" fillId="4" borderId="38" xfId="0" applyNumberFormat="1" applyFont="1" applyFill="1" applyBorder="1" applyAlignment="1">
      <alignment horizontal="center" vertical="center"/>
    </xf>
    <xf numFmtId="0" fontId="8" fillId="4" borderId="39"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21"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47" xfId="0" applyFont="1" applyFill="1" applyBorder="1" applyAlignment="1">
      <alignment horizontal="center" vertical="center"/>
    </xf>
    <xf numFmtId="0" fontId="13" fillId="0" borderId="30" xfId="0" applyFont="1" applyBorder="1" applyAlignment="1">
      <alignment horizontal="center" vertical="center"/>
    </xf>
    <xf numFmtId="0" fontId="13" fillId="0" borderId="48" xfId="0" applyFont="1" applyBorder="1" applyAlignment="1">
      <alignment horizontal="center" vertical="center"/>
    </xf>
    <xf numFmtId="0" fontId="13" fillId="0" borderId="31" xfId="0" applyFont="1" applyBorder="1" applyAlignment="1">
      <alignment horizontal="center" vertical="center"/>
    </xf>
    <xf numFmtId="0" fontId="10" fillId="4" borderId="49" xfId="0" applyFont="1" applyFill="1" applyBorder="1" applyAlignment="1">
      <alignment horizontal="center" vertical="center"/>
    </xf>
    <xf numFmtId="0" fontId="10" fillId="4" borderId="42" xfId="0" applyFont="1" applyFill="1" applyBorder="1" applyAlignment="1">
      <alignment horizontal="center" vertical="center"/>
    </xf>
    <xf numFmtId="178" fontId="8" fillId="4" borderId="50" xfId="0" applyNumberFormat="1" applyFont="1" applyFill="1" applyBorder="1" applyAlignment="1">
      <alignment horizontal="center" vertical="center"/>
    </xf>
    <xf numFmtId="0" fontId="8" fillId="4" borderId="51" xfId="0" applyFont="1" applyFill="1" applyBorder="1" applyAlignment="1">
      <alignment horizontal="center" vertical="center"/>
    </xf>
    <xf numFmtId="0" fontId="8" fillId="4" borderId="24" xfId="0" applyFont="1" applyFill="1" applyBorder="1" applyAlignment="1">
      <alignment horizontal="left" vertical="center" indent="1"/>
    </xf>
    <xf numFmtId="0" fontId="8" fillId="4" borderId="13" xfId="0" applyFont="1" applyFill="1" applyBorder="1" applyAlignment="1">
      <alignment horizontal="left" vertical="center" indent="1"/>
    </xf>
    <xf numFmtId="0" fontId="8" fillId="4" borderId="27" xfId="0" applyFont="1" applyFill="1" applyBorder="1" applyAlignment="1">
      <alignment horizontal="left" vertical="center" indent="1"/>
    </xf>
    <xf numFmtId="0" fontId="8" fillId="4" borderId="21" xfId="0" applyFont="1" applyFill="1" applyBorder="1" applyAlignment="1">
      <alignment horizontal="left" vertical="center" indent="1"/>
    </xf>
    <xf numFmtId="0" fontId="15" fillId="2" borderId="1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0" fillId="0" borderId="15" xfId="0" applyBorder="1" applyAlignment="1">
      <alignment horizontal="left" inden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120</xdr:row>
      <xdr:rowOff>60614</xdr:rowOff>
    </xdr:from>
    <xdr:to>
      <xdr:col>6</xdr:col>
      <xdr:colOff>457200</xdr:colOff>
      <xdr:row>170</xdr:row>
      <xdr:rowOff>0</xdr:rowOff>
    </xdr:to>
    <xdr:sp macro="" textlink="">
      <xdr:nvSpPr>
        <xdr:cNvPr id="6" name="Text Box 43">
          <a:extLst>
            <a:ext uri="{FF2B5EF4-FFF2-40B4-BE49-F238E27FC236}">
              <a16:creationId xmlns:a16="http://schemas.microsoft.com/office/drawing/2014/main" id="{956420DF-D488-30A5-4FD4-88F5AA705F23}"/>
            </a:ext>
          </a:extLst>
        </xdr:cNvPr>
        <xdr:cNvSpPr txBox="1">
          <a:spLocks noChangeArrowheads="1"/>
        </xdr:cNvSpPr>
      </xdr:nvSpPr>
      <xdr:spPr bwMode="auto">
        <a:xfrm>
          <a:off x="171450" y="20625955"/>
          <a:ext cx="6251864" cy="8165522"/>
        </a:xfrm>
        <a:prstGeom prst="rect">
          <a:avLst/>
        </a:prstGeom>
        <a:solidFill>
          <a:schemeClr val="bg1"/>
        </a:solidFill>
        <a:ln w="9525">
          <a:noFill/>
          <a:miter lim="800000"/>
          <a:headEnd/>
          <a:tailEnd/>
        </a:ln>
      </xdr:spPr>
      <xdr:txBody>
        <a:bodyPr vertOverflow="clip" wrap="square" lIns="27432" tIns="18288" rIns="27432" bIns="0" anchor="t" upright="1"/>
        <a:lstStyle/>
        <a:p>
          <a:r>
            <a:rPr lang="en-ZA" sz="1000" b="1">
              <a:effectLst/>
              <a:latin typeface="+mn-lt"/>
              <a:ea typeface="+mn-ea"/>
              <a:cs typeface="+mn-cs"/>
            </a:rPr>
            <a:t>TERMS &amp; CONDITIONS </a:t>
          </a:r>
        </a:p>
        <a:p>
          <a:r>
            <a:rPr lang="en-ZA" sz="1000" b="1">
              <a:effectLst/>
              <a:latin typeface="+mn-lt"/>
              <a:ea typeface="+mn-ea"/>
              <a:cs typeface="+mn-cs"/>
            </a:rPr>
            <a:t>Revised conditions from 1 October 2022</a:t>
          </a:r>
          <a:endParaRPr lang="en-ZA" sz="1000">
            <a:effectLst/>
          </a:endParaRPr>
        </a:p>
        <a:p>
          <a:r>
            <a:rPr lang="en-ZA" sz="1000" b="1">
              <a:effectLst/>
              <a:latin typeface="+mn-lt"/>
              <a:ea typeface="+mn-ea"/>
              <a:cs typeface="+mn-cs"/>
            </a:rPr>
            <a:t>By placing an order you are indicating that you have read and accept these terms and conditions.</a:t>
          </a:r>
          <a:endParaRPr lang="en-ZA" sz="1000">
            <a:effectLst/>
          </a:endParaRPr>
        </a:p>
        <a:p>
          <a:r>
            <a:rPr lang="en-ZA" sz="1000">
              <a:effectLst/>
              <a:latin typeface="+mn-lt"/>
              <a:ea typeface="+mn-ea"/>
              <a:cs typeface="+mn-cs"/>
            </a:rPr>
            <a:t>Our policy is to supply material to ALL the children in a class.</a:t>
          </a:r>
          <a:endParaRPr lang="en-ZA" sz="1000">
            <a:effectLst/>
          </a:endParaRPr>
        </a:p>
        <a:p>
          <a:r>
            <a:rPr lang="en-ZA" sz="1000">
              <a:effectLst/>
              <a:latin typeface="+mn-lt"/>
              <a:ea typeface="+mn-ea"/>
              <a:cs typeface="+mn-cs"/>
            </a:rPr>
            <a:t>We will not honour requests to purchase only one pad/folder or package deal per age-specific guidebook. </a:t>
          </a:r>
          <a:endParaRPr lang="en-ZA" sz="1000">
            <a:effectLst/>
          </a:endParaRPr>
        </a:p>
        <a:p>
          <a:r>
            <a:rPr lang="en-ZA" sz="1000">
              <a:effectLst/>
              <a:latin typeface="+mn-lt"/>
              <a:ea typeface="+mn-ea"/>
              <a:cs typeface="+mn-cs"/>
            </a:rPr>
            <a:t>We will not honour requests to purchase guidebooks if the accompanying childrens' material is not ordered simultaneously, unless childrens' material was purchased from us in the 2023 academic year.</a:t>
          </a:r>
          <a:endParaRPr lang="en-ZA" sz="1000">
            <a:effectLst/>
          </a:endParaRPr>
        </a:p>
        <a:p>
          <a:r>
            <a:rPr lang="en-ZA" sz="1000">
              <a:effectLst/>
              <a:latin typeface="+mn-lt"/>
              <a:ea typeface="+mn-ea"/>
              <a:cs typeface="+mn-cs"/>
            </a:rPr>
            <a:t>This school readiness programme is protected by copyright. No part of it may be reproduced by any means: electronic, mechanical, photocopying, recording or otherwise. Copyright infringement may lead to prosecution.</a:t>
          </a:r>
          <a:endParaRPr lang="en-ZA" sz="1000">
            <a:effectLst/>
          </a:endParaRPr>
        </a:p>
        <a:p>
          <a:r>
            <a:rPr lang="en-ZA" sz="1000">
              <a:effectLst/>
              <a:latin typeface="+mn-lt"/>
              <a:ea typeface="+mn-ea"/>
              <a:cs typeface="+mn-cs"/>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endParaRPr>
        </a:p>
        <a:p>
          <a:r>
            <a:rPr lang="en-ZA" sz="1000">
              <a:effectLst/>
              <a:latin typeface="+mn-lt"/>
              <a:ea typeface="+mn-ea"/>
              <a:cs typeface="+mn-cs"/>
            </a:rPr>
            <a:t>Printed material may not be exchanged nor returned for credit or refund.</a:t>
          </a:r>
        </a:p>
        <a:p>
          <a:endParaRPr lang="en-ZA" sz="1000">
            <a:effectLst/>
          </a:endParaRPr>
        </a:p>
        <a:p>
          <a:r>
            <a:rPr lang="en-ZA" sz="1000" b="1">
              <a:effectLst/>
              <a:latin typeface="+mn-lt"/>
              <a:ea typeface="+mn-ea"/>
              <a:cs typeface="+mn-cs"/>
            </a:rPr>
            <a:t>DELIVERY OPTIONS</a:t>
          </a:r>
          <a:endParaRPr lang="en-ZA" sz="1000" b="1">
            <a:effectLst/>
          </a:endParaRPr>
        </a:p>
        <a:p>
          <a:r>
            <a:rPr lang="en-ZA" sz="1000">
              <a:effectLst/>
              <a:latin typeface="+mn-lt"/>
              <a:ea typeface="+mn-ea"/>
              <a:cs typeface="+mn-cs"/>
            </a:rPr>
            <a:t>1. Courier (delivery to your door).</a:t>
          </a:r>
          <a:endParaRPr lang="en-ZA" sz="1000">
            <a:effectLst/>
          </a:endParaRPr>
        </a:p>
        <a:p>
          <a:r>
            <a:rPr lang="en-ZA" sz="1000">
              <a:effectLst/>
              <a:latin typeface="+mn-lt"/>
              <a:ea typeface="+mn-ea"/>
              <a:cs typeface="+mn-cs"/>
            </a:rPr>
            <a:t>50% of the cost (economy courier fee) will be charged to your account for orders over R1500.00.</a:t>
          </a:r>
          <a:endParaRPr lang="en-ZA" sz="1000">
            <a:effectLst/>
          </a:endParaRPr>
        </a:p>
        <a:p>
          <a:r>
            <a:rPr lang="en-ZA" sz="1000">
              <a:effectLst/>
              <a:latin typeface="+mn-lt"/>
              <a:ea typeface="+mn-ea"/>
              <a:cs typeface="+mn-cs"/>
            </a:rPr>
            <a:t>100% of the cost (economy courier fee) will be charged to your account for orders under R1500.00.</a:t>
          </a:r>
          <a:endParaRPr lang="en-ZA" sz="1000">
            <a:effectLst/>
          </a:endParaRPr>
        </a:p>
        <a:p>
          <a:r>
            <a:rPr lang="en-ZA" sz="1000">
              <a:effectLst/>
              <a:latin typeface="+mn-lt"/>
              <a:ea typeface="+mn-ea"/>
              <a:cs typeface="+mn-cs"/>
            </a:rPr>
            <a:t>For express delivery you will need to pay the difference between the economy price and express/over-night price.</a:t>
          </a:r>
          <a:endParaRPr lang="en-ZA" sz="1000">
            <a:effectLst/>
          </a:endParaRPr>
        </a:p>
        <a:p>
          <a:r>
            <a:rPr lang="en-ZA" sz="1000">
              <a:effectLst/>
              <a:latin typeface="+mn-lt"/>
              <a:ea typeface="+mn-ea"/>
              <a:cs typeface="+mn-cs"/>
            </a:rPr>
            <a:t>2. Collection: 08h00 - 15h00, Monday to Friday. </a:t>
          </a:r>
          <a:endParaRPr lang="en-ZA" sz="1000">
            <a:effectLst/>
          </a:endParaRPr>
        </a:p>
        <a:p>
          <a:r>
            <a:rPr lang="en-ZA" sz="1000">
              <a:effectLst/>
              <a:latin typeface="+mn-lt"/>
              <a:ea typeface="+mn-ea"/>
              <a:cs typeface="+mn-cs"/>
            </a:rPr>
            <a:t>Payment must reflect in our account prior to collection.</a:t>
          </a:r>
          <a:endParaRPr lang="en-ZA" sz="1000">
            <a:effectLst/>
          </a:endParaRPr>
        </a:p>
        <a:p>
          <a:r>
            <a:rPr lang="en-ZA" sz="1000">
              <a:effectLst/>
              <a:latin typeface="+mn-lt"/>
              <a:ea typeface="+mn-ea"/>
              <a:cs typeface="+mn-cs"/>
            </a:rPr>
            <a:t>Our Distribution Centre is on the premises of Jetline Printers, 1st Floor, Canterbury Crossing Shopping Centre, </a:t>
          </a:r>
          <a:endParaRPr lang="en-ZA" sz="1000">
            <a:effectLst/>
          </a:endParaRPr>
        </a:p>
        <a:p>
          <a:r>
            <a:rPr lang="en-ZA" sz="1000">
              <a:effectLst/>
              <a:latin typeface="+mn-lt"/>
              <a:ea typeface="+mn-ea"/>
              <a:cs typeface="+mn-cs"/>
            </a:rPr>
            <a:t>Cnr. Bram Fischer Drive &amp; Hunter Street, Randburg.</a:t>
          </a:r>
          <a:endParaRPr lang="en-ZA" sz="1000">
            <a:effectLst/>
          </a:endParaRPr>
        </a:p>
        <a:p>
          <a:r>
            <a:rPr lang="en-ZA" sz="1000">
              <a:effectLst/>
              <a:latin typeface="+mn-lt"/>
              <a:ea typeface="+mn-ea"/>
              <a:cs typeface="+mn-cs"/>
            </a:rPr>
            <a:t>Time frames for dispatch: During quiet times 3 - 5 working days from time payment reflects in our bank account. </a:t>
          </a:r>
          <a:endParaRPr lang="en-ZA" sz="1000">
            <a:effectLst/>
          </a:endParaRPr>
        </a:p>
        <a:p>
          <a:r>
            <a:rPr lang="en-ZA" sz="1000">
              <a:effectLst/>
              <a:latin typeface="+mn-lt"/>
              <a:ea typeface="+mn-ea"/>
              <a:cs typeface="+mn-cs"/>
            </a:rPr>
            <a:t>During peak times 3 - 7 working days (before Dec holidays and when schools open in Jan).</a:t>
          </a:r>
        </a:p>
        <a:p>
          <a:endParaRPr lang="en-ZA" sz="1000">
            <a:effectLst/>
          </a:endParaRPr>
        </a:p>
        <a:p>
          <a:r>
            <a:rPr lang="en-ZA" sz="1000" b="1">
              <a:effectLst/>
              <a:latin typeface="+mn-lt"/>
              <a:ea typeface="+mn-ea"/>
              <a:cs typeface="+mn-cs"/>
            </a:rPr>
            <a:t>PAYMENT</a:t>
          </a:r>
          <a:endParaRPr lang="en-ZA" sz="1000" b="1">
            <a:effectLst/>
          </a:endParaRPr>
        </a:p>
        <a:p>
          <a:r>
            <a:rPr lang="en-ZA" sz="1000">
              <a:effectLst/>
              <a:latin typeface="+mn-lt"/>
              <a:ea typeface="+mn-ea"/>
              <a:cs typeface="+mn-cs"/>
            </a:rPr>
            <a:t>A full payment must reflect in our bank account before an order will be shipped.</a:t>
          </a:r>
          <a:endParaRPr lang="en-ZA" sz="1000">
            <a:effectLst/>
          </a:endParaRPr>
        </a:p>
        <a:p>
          <a:r>
            <a:rPr lang="en-ZA" sz="1000">
              <a:effectLst/>
              <a:latin typeface="+mn-lt"/>
              <a:ea typeface="+mn-ea"/>
              <a:cs typeface="+mn-cs"/>
            </a:rPr>
            <a:t>(PACKAGE DEAL orders are the exception- see below)</a:t>
          </a:r>
          <a:endParaRPr lang="en-ZA" sz="1000">
            <a:effectLst/>
          </a:endParaRPr>
        </a:p>
        <a:p>
          <a:r>
            <a:rPr lang="en-ZA" sz="1000">
              <a:effectLst/>
              <a:latin typeface="+mn-lt"/>
              <a:ea typeface="+mn-ea"/>
              <a:cs typeface="+mn-cs"/>
            </a:rPr>
            <a:t>We no longer accept cash payments or credit card payments at our distribution centre.</a:t>
          </a:r>
          <a:endParaRPr lang="en-ZA" sz="1000">
            <a:effectLst/>
          </a:endParaRPr>
        </a:p>
        <a:p>
          <a:r>
            <a:rPr lang="en-ZA" sz="1000">
              <a:effectLst/>
              <a:latin typeface="+mn-lt"/>
              <a:ea typeface="+mn-ea"/>
              <a:cs typeface="+mn-cs"/>
            </a:rPr>
            <a:t>BANKING DETAILS</a:t>
          </a:r>
          <a:endParaRPr lang="en-ZA" sz="1000">
            <a:effectLst/>
          </a:endParaRPr>
        </a:p>
        <a:p>
          <a:r>
            <a:rPr lang="en-ZA" sz="1000">
              <a:effectLst/>
              <a:latin typeface="+mn-lt"/>
              <a:ea typeface="+mn-ea"/>
              <a:cs typeface="+mn-cs"/>
            </a:rPr>
            <a:t>Please deposit directly into our bank account: Day By Day Early Childhood Development CC </a:t>
          </a:r>
          <a:endParaRPr lang="en-ZA" sz="1000">
            <a:effectLst/>
          </a:endParaRPr>
        </a:p>
        <a:p>
          <a:r>
            <a:rPr lang="en-ZA" sz="1000">
              <a:effectLst/>
              <a:latin typeface="+mn-lt"/>
              <a:ea typeface="+mn-ea"/>
              <a:cs typeface="+mn-cs"/>
            </a:rPr>
            <a:t>Standard Bank Vereeniging, Branch Code: 014-637. Account Number: 022 874 534</a:t>
          </a:r>
        </a:p>
        <a:p>
          <a:endParaRPr lang="en-ZA" sz="1000">
            <a:effectLst/>
          </a:endParaRPr>
        </a:p>
        <a:p>
          <a:r>
            <a:rPr lang="en-ZA" sz="1000" b="1">
              <a:effectLst/>
              <a:latin typeface="+mn-lt"/>
              <a:ea typeface="+mn-ea"/>
              <a:cs typeface="+mn-cs"/>
            </a:rPr>
            <a:t>PACKAGE DEALS</a:t>
          </a:r>
          <a:endParaRPr lang="en-ZA" sz="1000" b="1">
            <a:effectLst/>
          </a:endParaRPr>
        </a:p>
        <a:p>
          <a:r>
            <a:rPr lang="en-ZA" sz="1000">
              <a:effectLst/>
              <a:latin typeface="+mn-lt"/>
              <a:ea typeface="+mn-ea"/>
              <a:cs typeface="+mn-cs"/>
            </a:rPr>
            <a:t>1st delivery (1st &amp; 2nd term material). Will be dispatched upon receipt of 60% deposit.</a:t>
          </a:r>
          <a:endParaRPr lang="en-ZA" sz="1000">
            <a:effectLst/>
          </a:endParaRPr>
        </a:p>
        <a:p>
          <a:r>
            <a:rPr lang="en-ZA" sz="1000">
              <a:effectLst/>
              <a:latin typeface="+mn-lt"/>
              <a:ea typeface="+mn-ea"/>
              <a:cs typeface="+mn-cs"/>
            </a:rPr>
            <a:t>After 1st delivery has been made, quantities MAY NOT be reduced regardless of the fluctuation of learner numbers in the course of the year.</a:t>
          </a:r>
          <a:endParaRPr lang="en-ZA" sz="1000">
            <a:effectLst/>
          </a:endParaRPr>
        </a:p>
        <a:p>
          <a:r>
            <a:rPr lang="en-ZA" sz="1000">
              <a:effectLst/>
              <a:latin typeface="+mn-lt"/>
              <a:ea typeface="+mn-ea"/>
              <a:cs typeface="+mn-cs"/>
            </a:rPr>
            <a:t>If additional material is added (prior to 1st March) after the original order has been dispatched and the value of the additional material is less than R1500.00, the courier cost is to be borne by the purchaser.</a:t>
          </a:r>
          <a:endParaRPr lang="en-ZA" sz="1000">
            <a:effectLst/>
          </a:endParaRPr>
        </a:p>
        <a:p>
          <a:r>
            <a:rPr lang="en-ZA" sz="1000">
              <a:effectLst/>
              <a:latin typeface="+mn-lt"/>
              <a:ea typeface="+mn-ea"/>
              <a:cs typeface="+mn-cs"/>
            </a:rPr>
            <a:t>NB: Purchases made after the last day of February fall outside of Package Deal terms &amp; conditions and do not qualify for the discounted price structure.</a:t>
          </a:r>
          <a:endParaRPr lang="en-ZA" sz="1000">
            <a:effectLst/>
          </a:endParaRPr>
        </a:p>
        <a:p>
          <a:r>
            <a:rPr lang="en-ZA" sz="1000">
              <a:effectLst/>
              <a:latin typeface="+mn-lt"/>
              <a:ea typeface="+mn-ea"/>
              <a:cs typeface="+mn-cs"/>
            </a:rPr>
            <a:t>2nd delivery (3rd &amp; 4th term material). Will be dispatched upon receipt of balance of payment which is due latest 30th April.</a:t>
          </a:r>
          <a:endParaRPr lang="en-ZA" sz="1000">
            <a:effectLst/>
          </a:endParaRPr>
        </a:p>
        <a:p>
          <a:r>
            <a:rPr lang="en-ZA" sz="1000">
              <a:effectLst/>
              <a:latin typeface="+mn-lt"/>
              <a:ea typeface="+mn-ea"/>
              <a:cs typeface="+mn-cs"/>
            </a:rPr>
            <a:t>You may opt to pay in full and receive all material in either one or two deliveries.</a:t>
          </a:r>
          <a:endParaRPr lang="en-ZA" sz="1000">
            <a:effectLst/>
          </a:endParaRPr>
        </a:p>
        <a:p>
          <a:r>
            <a:rPr lang="en-ZA" sz="1000" b="1">
              <a:effectLst/>
              <a:latin typeface="+mn-lt"/>
              <a:ea typeface="+mn-ea"/>
              <a:cs typeface="+mn-cs"/>
            </a:rPr>
            <a:t>Note: The attached Credit Application must be completed and returned if you plan to buy on credit.</a:t>
          </a:r>
          <a:endParaRPr lang="en-ZA" sz="1000">
            <a:solidFill>
              <a:sysClr val="windowText" lastClr="000000"/>
            </a:solidFill>
            <a:latin typeface="Tahoma" pitchFamily="34" charset="0"/>
            <a:ea typeface="+mn-ea"/>
            <a:cs typeface="Tahoma"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3"/>
  <sheetViews>
    <sheetView tabSelected="1" topLeftCell="A24" zoomScale="110" zoomScaleNormal="110" workbookViewId="0">
      <selection activeCell="A50" sqref="A50:G50"/>
    </sheetView>
  </sheetViews>
  <sheetFormatPr defaultRowHeight="12.75"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s>
  <sheetData>
    <row r="1" spans="1:8" ht="15" customHeight="1" thickBot="1" x14ac:dyDescent="0.25">
      <c r="A1" s="124" t="e">
        <v>#VALUE!</v>
      </c>
      <c r="B1" s="125"/>
      <c r="C1" s="130" t="s">
        <v>80</v>
      </c>
      <c r="D1" s="131"/>
      <c r="E1" s="131"/>
      <c r="F1" s="131"/>
      <c r="G1" s="132"/>
    </row>
    <row r="2" spans="1:8" ht="15" customHeight="1" thickBot="1" x14ac:dyDescent="0.25">
      <c r="A2" s="126"/>
      <c r="B2" s="127"/>
      <c r="C2" s="133" t="s">
        <v>78</v>
      </c>
      <c r="D2" s="131"/>
      <c r="E2" s="131"/>
      <c r="F2" s="131"/>
      <c r="G2" s="132"/>
    </row>
    <row r="3" spans="1:8" ht="15" customHeight="1" thickBot="1" x14ac:dyDescent="0.25">
      <c r="A3" s="128"/>
      <c r="B3" s="129"/>
      <c r="C3" s="134" t="s">
        <v>79</v>
      </c>
      <c r="D3" s="135"/>
      <c r="E3" s="135"/>
      <c r="F3" s="135"/>
      <c r="G3" s="136"/>
    </row>
    <row r="4" spans="1:8" ht="12.75" customHeight="1" thickBot="1" x14ac:dyDescent="0.25">
      <c r="A4" s="276" t="s">
        <v>20</v>
      </c>
      <c r="B4" s="277"/>
      <c r="C4" s="277"/>
      <c r="D4" s="277"/>
      <c r="E4" s="277"/>
      <c r="F4" s="277"/>
      <c r="G4" s="278"/>
    </row>
    <row r="5" spans="1:8" ht="12.75" customHeight="1" x14ac:dyDescent="0.2">
      <c r="A5" s="91" t="s">
        <v>0</v>
      </c>
      <c r="B5" s="92"/>
      <c r="C5" s="279" t="s">
        <v>10</v>
      </c>
      <c r="D5" s="280"/>
      <c r="E5" s="281"/>
      <c r="F5" s="285" t="s">
        <v>40</v>
      </c>
      <c r="G5" s="286"/>
    </row>
    <row r="6" spans="1:8" ht="12.75" customHeight="1" x14ac:dyDescent="0.2">
      <c r="A6" s="93" t="s">
        <v>41</v>
      </c>
      <c r="B6" s="94"/>
      <c r="C6" s="268" t="s">
        <v>24</v>
      </c>
      <c r="D6" s="269"/>
      <c r="E6" s="269"/>
      <c r="F6" s="95"/>
      <c r="G6" s="96"/>
    </row>
    <row r="7" spans="1:8" ht="12.75" customHeight="1" x14ac:dyDescent="0.2">
      <c r="A7" s="93" t="s">
        <v>42</v>
      </c>
      <c r="B7" s="94"/>
      <c r="C7" s="270" t="s">
        <v>14</v>
      </c>
      <c r="D7" s="271"/>
      <c r="E7" s="271"/>
      <c r="F7" s="97"/>
      <c r="G7" s="96"/>
    </row>
    <row r="8" spans="1:8" ht="12.75" customHeight="1" x14ac:dyDescent="0.2">
      <c r="A8" s="93" t="s">
        <v>11</v>
      </c>
      <c r="B8" s="98"/>
      <c r="C8" s="270" t="s">
        <v>36</v>
      </c>
      <c r="D8" s="271"/>
      <c r="E8" s="271"/>
      <c r="F8" s="287">
        <f>F77</f>
        <v>0</v>
      </c>
      <c r="G8" s="288"/>
    </row>
    <row r="9" spans="1:8" ht="12.75" customHeight="1" thickBot="1" x14ac:dyDescent="0.25">
      <c r="A9" s="93" t="s">
        <v>9</v>
      </c>
      <c r="B9" s="99"/>
      <c r="C9" s="272" t="s">
        <v>30</v>
      </c>
      <c r="D9" s="273"/>
      <c r="E9" s="273"/>
      <c r="F9" s="274">
        <f>F96</f>
        <v>0</v>
      </c>
      <c r="G9" s="275"/>
      <c r="H9" s="116"/>
    </row>
    <row r="10" spans="1:8" ht="12.75" customHeight="1" thickBot="1" x14ac:dyDescent="0.25">
      <c r="A10" s="289" t="s">
        <v>29</v>
      </c>
      <c r="B10" s="290"/>
      <c r="C10" s="100" t="s">
        <v>43</v>
      </c>
      <c r="D10" s="101" t="s">
        <v>35</v>
      </c>
      <c r="E10" s="100"/>
      <c r="F10" s="101" t="s">
        <v>39</v>
      </c>
      <c r="G10" s="102"/>
    </row>
    <row r="11" spans="1:8" ht="12.75" customHeight="1" thickBot="1" x14ac:dyDescent="0.25">
      <c r="A11" s="291"/>
      <c r="B11" s="292"/>
      <c r="C11" s="103">
        <f>E48</f>
        <v>0</v>
      </c>
      <c r="D11" s="104">
        <f>E68</f>
        <v>0</v>
      </c>
      <c r="E11" s="104"/>
      <c r="F11" s="104">
        <f>E75</f>
        <v>0</v>
      </c>
      <c r="G11" s="105"/>
    </row>
    <row r="12" spans="1:8" ht="12.75" customHeight="1" x14ac:dyDescent="0.2">
      <c r="A12" s="282" t="s">
        <v>22</v>
      </c>
      <c r="B12" s="283"/>
      <c r="C12" s="283"/>
      <c r="D12" s="283"/>
      <c r="E12" s="283"/>
      <c r="F12" s="283"/>
      <c r="G12" s="284"/>
    </row>
    <row r="13" spans="1:8" ht="12.75" customHeight="1" x14ac:dyDescent="0.2">
      <c r="A13" s="260" t="s">
        <v>1</v>
      </c>
      <c r="B13" s="261"/>
      <c r="C13" s="262"/>
      <c r="D13" s="263"/>
      <c r="E13" s="263"/>
      <c r="F13" s="263"/>
      <c r="G13" s="264"/>
    </row>
    <row r="14" spans="1:8" ht="12.75" customHeight="1" x14ac:dyDescent="0.2">
      <c r="A14" s="260" t="s">
        <v>2</v>
      </c>
      <c r="B14" s="261"/>
      <c r="C14" s="262"/>
      <c r="D14" s="263"/>
      <c r="E14" s="263"/>
      <c r="F14" s="263"/>
      <c r="G14" s="264"/>
    </row>
    <row r="15" spans="1:8" ht="12.75" customHeight="1" x14ac:dyDescent="0.2">
      <c r="A15" s="260"/>
      <c r="B15" s="261"/>
      <c r="C15" s="262"/>
      <c r="D15" s="263"/>
      <c r="E15" s="263"/>
      <c r="F15" s="263"/>
      <c r="G15" s="264"/>
    </row>
    <row r="16" spans="1:8" ht="12.75" customHeight="1" x14ac:dyDescent="0.2">
      <c r="A16" s="260"/>
      <c r="B16" s="261"/>
      <c r="C16" s="265"/>
      <c r="D16" s="266"/>
      <c r="E16" s="266"/>
      <c r="F16" s="266"/>
      <c r="G16" s="267"/>
    </row>
    <row r="17" spans="1:7" ht="12.75" customHeight="1" x14ac:dyDescent="0.2">
      <c r="A17" s="260" t="s">
        <v>3</v>
      </c>
      <c r="B17" s="261"/>
      <c r="C17" s="262"/>
      <c r="D17" s="263"/>
      <c r="E17" s="263"/>
      <c r="F17" s="263"/>
      <c r="G17" s="264"/>
    </row>
    <row r="18" spans="1:7" ht="12.75" customHeight="1" thickBot="1" x14ac:dyDescent="0.25">
      <c r="A18" s="242" t="s">
        <v>4</v>
      </c>
      <c r="B18" s="243"/>
      <c r="C18" s="244"/>
      <c r="D18" s="245"/>
      <c r="E18" s="245"/>
      <c r="F18" s="245"/>
      <c r="G18" s="246"/>
    </row>
    <row r="19" spans="1:7" ht="12.75" customHeight="1" thickBot="1" x14ac:dyDescent="0.25">
      <c r="A19" s="247"/>
      <c r="B19" s="248"/>
      <c r="C19" s="248"/>
      <c r="D19" s="248"/>
      <c r="E19" s="248"/>
      <c r="F19" s="248"/>
      <c r="G19" s="249"/>
    </row>
    <row r="20" spans="1:7" ht="12.75" customHeight="1" thickBot="1" x14ac:dyDescent="0.25">
      <c r="A20" s="250" t="s">
        <v>44</v>
      </c>
      <c r="B20" s="251"/>
      <c r="C20" s="251"/>
      <c r="D20" s="251"/>
      <c r="E20" s="251"/>
      <c r="F20" s="251"/>
      <c r="G20" s="252"/>
    </row>
    <row r="21" spans="1:7" ht="12.75" customHeight="1" thickBot="1" x14ac:dyDescent="0.25">
      <c r="A21" s="146" t="s">
        <v>74</v>
      </c>
      <c r="B21" s="147"/>
      <c r="C21" s="147"/>
      <c r="D21" s="147"/>
      <c r="E21" s="147"/>
      <c r="F21" s="147"/>
      <c r="G21" s="148"/>
    </row>
    <row r="22" spans="1:7" ht="12.75" customHeight="1" thickBot="1" x14ac:dyDescent="0.25">
      <c r="A22" s="146" t="s">
        <v>65</v>
      </c>
      <c r="B22" s="147"/>
      <c r="C22" s="147"/>
      <c r="D22" s="147"/>
      <c r="E22" s="147"/>
      <c r="F22" s="147"/>
      <c r="G22" s="148"/>
    </row>
    <row r="23" spans="1:7" ht="12.75" customHeight="1" x14ac:dyDescent="0.2">
      <c r="A23" s="140" t="s">
        <v>46</v>
      </c>
      <c r="B23" s="141"/>
      <c r="C23" s="141"/>
      <c r="D23" s="141"/>
      <c r="E23" s="141"/>
      <c r="F23" s="141"/>
      <c r="G23" s="142"/>
    </row>
    <row r="24" spans="1:7" ht="12.75" customHeight="1" thickBot="1" x14ac:dyDescent="0.25">
      <c r="A24" s="143"/>
      <c r="B24" s="144"/>
      <c r="C24" s="144"/>
      <c r="D24" s="144"/>
      <c r="E24" s="144"/>
      <c r="F24" s="144"/>
      <c r="G24" s="145"/>
    </row>
    <row r="25" spans="1:7" ht="12.75" customHeight="1" thickBot="1" x14ac:dyDescent="0.25">
      <c r="A25" s="258" t="s">
        <v>64</v>
      </c>
      <c r="B25" s="259"/>
      <c r="C25" s="36" t="s">
        <v>17</v>
      </c>
      <c r="D25" s="5" t="s">
        <v>5</v>
      </c>
      <c r="E25" s="6" t="s">
        <v>6</v>
      </c>
      <c r="F25" s="7" t="s">
        <v>7</v>
      </c>
      <c r="G25" s="7" t="s">
        <v>8</v>
      </c>
    </row>
    <row r="26" spans="1:7" ht="12.75" customHeight="1" x14ac:dyDescent="0.2">
      <c r="A26" s="122" t="s">
        <v>52</v>
      </c>
      <c r="B26" s="123"/>
      <c r="C26" s="39">
        <v>0</v>
      </c>
      <c r="D26" s="43">
        <v>182</v>
      </c>
      <c r="E26" s="9">
        <f t="shared" ref="E26:E32" si="0">C26*D26</f>
        <v>0</v>
      </c>
      <c r="F26" s="44"/>
      <c r="G26" s="39"/>
    </row>
    <row r="27" spans="1:7" ht="12.75" customHeight="1" x14ac:dyDescent="0.2">
      <c r="A27" s="199" t="s">
        <v>53</v>
      </c>
      <c r="B27" s="296"/>
      <c r="C27" s="8">
        <v>0</v>
      </c>
      <c r="D27" s="40">
        <v>182</v>
      </c>
      <c r="E27" s="9">
        <f t="shared" si="0"/>
        <v>0</v>
      </c>
      <c r="F27" s="41"/>
      <c r="G27" s="8"/>
    </row>
    <row r="28" spans="1:7" ht="12.75" customHeight="1" x14ac:dyDescent="0.2">
      <c r="A28" s="201" t="s">
        <v>54</v>
      </c>
      <c r="B28" s="202"/>
      <c r="C28" s="11">
        <v>0</v>
      </c>
      <c r="D28" s="40">
        <v>182</v>
      </c>
      <c r="E28" s="9">
        <f t="shared" si="0"/>
        <v>0</v>
      </c>
      <c r="F28" s="42"/>
      <c r="G28" s="11"/>
    </row>
    <row r="29" spans="1:7" ht="12.75" customHeight="1" thickBot="1" x14ac:dyDescent="0.25">
      <c r="A29" s="166" t="s">
        <v>55</v>
      </c>
      <c r="B29" s="167"/>
      <c r="C29" s="45">
        <v>0</v>
      </c>
      <c r="D29" s="46">
        <v>182</v>
      </c>
      <c r="E29" s="47">
        <f t="shared" si="0"/>
        <v>0</v>
      </c>
      <c r="F29" s="48"/>
      <c r="G29" s="45"/>
    </row>
    <row r="30" spans="1:7" ht="12.75" customHeight="1" x14ac:dyDescent="0.2">
      <c r="A30" s="168" t="s">
        <v>49</v>
      </c>
      <c r="B30" s="169"/>
      <c r="C30" s="82">
        <v>0</v>
      </c>
      <c r="D30" s="83">
        <v>150</v>
      </c>
      <c r="E30" s="84">
        <f t="shared" si="0"/>
        <v>0</v>
      </c>
      <c r="F30" s="85"/>
      <c r="G30" s="82"/>
    </row>
    <row r="31" spans="1:7" ht="12.75" customHeight="1" x14ac:dyDescent="0.2">
      <c r="A31" s="203" t="s">
        <v>50</v>
      </c>
      <c r="B31" s="204"/>
      <c r="C31" s="86">
        <v>0</v>
      </c>
      <c r="D31" s="83">
        <v>150</v>
      </c>
      <c r="E31" s="84">
        <f t="shared" si="0"/>
        <v>0</v>
      </c>
      <c r="F31" s="87"/>
      <c r="G31" s="86"/>
    </row>
    <row r="32" spans="1:7" ht="12.75" customHeight="1" thickBot="1" x14ac:dyDescent="0.25">
      <c r="A32" s="203" t="s">
        <v>51</v>
      </c>
      <c r="B32" s="204"/>
      <c r="C32" s="88">
        <v>0</v>
      </c>
      <c r="D32" s="83">
        <v>150</v>
      </c>
      <c r="E32" s="89">
        <f t="shared" si="0"/>
        <v>0</v>
      </c>
      <c r="F32" s="90"/>
      <c r="G32" s="88"/>
    </row>
    <row r="33" spans="1:7" ht="12.75" customHeight="1" thickBot="1" x14ac:dyDescent="0.25">
      <c r="A33" s="207" t="s">
        <v>37</v>
      </c>
      <c r="B33" s="208"/>
      <c r="C33" s="12">
        <f>SUM(C26:C32)</f>
        <v>0</v>
      </c>
      <c r="D33" s="13" t="s">
        <v>12</v>
      </c>
      <c r="E33" s="14">
        <f>SUM(E26:E32)</f>
        <v>0</v>
      </c>
      <c r="F33" s="12"/>
      <c r="G33" s="15"/>
    </row>
    <row r="34" spans="1:7" ht="12.75" customHeight="1" thickBot="1" x14ac:dyDescent="0.25">
      <c r="A34" s="255"/>
      <c r="B34" s="256"/>
      <c r="C34" s="256"/>
      <c r="D34" s="256"/>
      <c r="E34" s="256"/>
      <c r="F34" s="256"/>
      <c r="G34" s="257"/>
    </row>
    <row r="35" spans="1:7" ht="12.75" customHeight="1" thickBot="1" x14ac:dyDescent="0.25">
      <c r="A35" s="146" t="s">
        <v>66</v>
      </c>
      <c r="B35" s="147"/>
      <c r="C35" s="147"/>
      <c r="D35" s="147"/>
      <c r="E35" s="147"/>
      <c r="F35" s="147"/>
      <c r="G35" s="148"/>
    </row>
    <row r="36" spans="1:7" ht="12.75" customHeight="1" x14ac:dyDescent="0.2">
      <c r="A36" s="140" t="s">
        <v>45</v>
      </c>
      <c r="B36" s="141"/>
      <c r="C36" s="141"/>
      <c r="D36" s="141"/>
      <c r="E36" s="141"/>
      <c r="F36" s="141"/>
      <c r="G36" s="142"/>
    </row>
    <row r="37" spans="1:7" ht="12.75" customHeight="1" thickBot="1" x14ac:dyDescent="0.25">
      <c r="A37" s="143"/>
      <c r="B37" s="144"/>
      <c r="C37" s="144"/>
      <c r="D37" s="144"/>
      <c r="E37" s="144"/>
      <c r="F37" s="144"/>
      <c r="G37" s="145"/>
    </row>
    <row r="38" spans="1:7" ht="12.75" customHeight="1" thickBot="1" x14ac:dyDescent="0.25">
      <c r="A38" s="197" t="s">
        <v>63</v>
      </c>
      <c r="B38" s="198"/>
      <c r="C38" s="36" t="s">
        <v>17</v>
      </c>
      <c r="D38" s="5" t="s">
        <v>5</v>
      </c>
      <c r="E38" s="6" t="s">
        <v>6</v>
      </c>
      <c r="F38" s="7" t="s">
        <v>7</v>
      </c>
      <c r="G38" s="7" t="s">
        <v>8</v>
      </c>
    </row>
    <row r="39" spans="1:7" ht="12.75" customHeight="1" x14ac:dyDescent="0.2">
      <c r="A39" s="122" t="s">
        <v>56</v>
      </c>
      <c r="B39" s="123"/>
      <c r="C39" s="39">
        <v>0</v>
      </c>
      <c r="D39" s="43">
        <v>182</v>
      </c>
      <c r="E39" s="9">
        <f t="shared" ref="E39:E45" si="1">C39*D39</f>
        <v>0</v>
      </c>
      <c r="F39" s="44"/>
      <c r="G39" s="39"/>
    </row>
    <row r="40" spans="1:7" ht="12.75" customHeight="1" x14ac:dyDescent="0.2">
      <c r="A40" s="199" t="s">
        <v>57</v>
      </c>
      <c r="B40" s="200"/>
      <c r="C40" s="8">
        <v>0</v>
      </c>
      <c r="D40" s="40">
        <v>182</v>
      </c>
      <c r="E40" s="9">
        <f t="shared" si="1"/>
        <v>0</v>
      </c>
      <c r="F40" s="41"/>
      <c r="G40" s="8"/>
    </row>
    <row r="41" spans="1:7" ht="12.75" customHeight="1" x14ac:dyDescent="0.2">
      <c r="A41" s="201" t="s">
        <v>61</v>
      </c>
      <c r="B41" s="202"/>
      <c r="C41" s="11">
        <v>0</v>
      </c>
      <c r="D41" s="40">
        <v>182</v>
      </c>
      <c r="E41" s="9">
        <f t="shared" si="1"/>
        <v>0</v>
      </c>
      <c r="F41" s="42"/>
      <c r="G41" s="11"/>
    </row>
    <row r="42" spans="1:7" ht="12.75" customHeight="1" thickBot="1" x14ac:dyDescent="0.25">
      <c r="A42" s="166" t="s">
        <v>62</v>
      </c>
      <c r="B42" s="167"/>
      <c r="C42" s="45">
        <v>0</v>
      </c>
      <c r="D42" s="46">
        <v>182</v>
      </c>
      <c r="E42" s="47">
        <f t="shared" si="1"/>
        <v>0</v>
      </c>
      <c r="F42" s="48"/>
      <c r="G42" s="45"/>
    </row>
    <row r="43" spans="1:7" ht="12.75" customHeight="1" x14ac:dyDescent="0.2">
      <c r="A43" s="168" t="s">
        <v>58</v>
      </c>
      <c r="B43" s="169"/>
      <c r="C43" s="82">
        <v>0</v>
      </c>
      <c r="D43" s="83">
        <v>150</v>
      </c>
      <c r="E43" s="84">
        <f t="shared" si="1"/>
        <v>0</v>
      </c>
      <c r="F43" s="85"/>
      <c r="G43" s="82"/>
    </row>
    <row r="44" spans="1:7" ht="12.75" customHeight="1" x14ac:dyDescent="0.2">
      <c r="A44" s="203" t="s">
        <v>60</v>
      </c>
      <c r="B44" s="204"/>
      <c r="C44" s="86">
        <v>0</v>
      </c>
      <c r="D44" s="83">
        <v>150</v>
      </c>
      <c r="E44" s="84">
        <f t="shared" si="1"/>
        <v>0</v>
      </c>
      <c r="F44" s="87"/>
      <c r="G44" s="86"/>
    </row>
    <row r="45" spans="1:7" ht="12.75" customHeight="1" thickBot="1" x14ac:dyDescent="0.25">
      <c r="A45" s="203" t="s">
        <v>59</v>
      </c>
      <c r="B45" s="204"/>
      <c r="C45" s="88">
        <v>0</v>
      </c>
      <c r="D45" s="83">
        <v>150</v>
      </c>
      <c r="E45" s="89">
        <f t="shared" si="1"/>
        <v>0</v>
      </c>
      <c r="F45" s="90"/>
      <c r="G45" s="88"/>
    </row>
    <row r="46" spans="1:7" ht="12.75" customHeight="1" thickBot="1" x14ac:dyDescent="0.25">
      <c r="A46" s="207" t="s">
        <v>38</v>
      </c>
      <c r="B46" s="208"/>
      <c r="C46" s="12">
        <f>SUM(C39:C45)</f>
        <v>0</v>
      </c>
      <c r="D46" s="13" t="s">
        <v>12</v>
      </c>
      <c r="E46" s="14">
        <f>SUM(E39:E45)</f>
        <v>0</v>
      </c>
      <c r="F46" s="12"/>
      <c r="G46" s="15"/>
    </row>
    <row r="47" spans="1:7" ht="12.75" customHeight="1" thickBot="1" x14ac:dyDescent="0.25">
      <c r="A47" s="192"/>
      <c r="B47" s="193"/>
      <c r="C47" s="193"/>
      <c r="D47" s="193"/>
      <c r="E47" s="193"/>
      <c r="F47" s="193"/>
      <c r="G47" s="194"/>
    </row>
    <row r="48" spans="1:7" ht="12.75" customHeight="1" thickBot="1" x14ac:dyDescent="0.25">
      <c r="A48" s="152" t="s">
        <v>75</v>
      </c>
      <c r="B48" s="153"/>
      <c r="C48" s="21">
        <f>C33+C46</f>
        <v>0</v>
      </c>
      <c r="D48" s="22"/>
      <c r="E48" s="38">
        <f>E33+E46</f>
        <v>0</v>
      </c>
      <c r="F48" s="22"/>
      <c r="G48" s="37"/>
    </row>
    <row r="49" spans="1:7" ht="12.75" customHeight="1" thickBot="1" x14ac:dyDescent="0.25">
      <c r="A49" s="154"/>
      <c r="B49" s="155"/>
      <c r="C49" s="155"/>
      <c r="D49" s="155"/>
      <c r="E49" s="155"/>
      <c r="F49" s="155"/>
      <c r="G49" s="156"/>
    </row>
    <row r="50" spans="1:7" ht="12.75" customHeight="1" thickBot="1" x14ac:dyDescent="0.25">
      <c r="A50" s="146" t="s">
        <v>95</v>
      </c>
      <c r="B50" s="147"/>
      <c r="C50" s="147"/>
      <c r="D50" s="147"/>
      <c r="E50" s="147"/>
      <c r="F50" s="147"/>
      <c r="G50" s="148"/>
    </row>
    <row r="51" spans="1:7" ht="12.75" customHeight="1" thickBot="1" x14ac:dyDescent="0.25">
      <c r="A51" s="149" t="s">
        <v>85</v>
      </c>
      <c r="B51" s="150"/>
      <c r="C51" s="150"/>
      <c r="D51" s="150"/>
      <c r="E51" s="150"/>
      <c r="F51" s="150"/>
      <c r="G51" s="151"/>
    </row>
    <row r="52" spans="1:7" ht="12.75" customHeight="1" x14ac:dyDescent="0.2">
      <c r="A52" s="140" t="s">
        <v>86</v>
      </c>
      <c r="B52" s="141"/>
      <c r="C52" s="141"/>
      <c r="D52" s="141"/>
      <c r="E52" s="141"/>
      <c r="F52" s="141"/>
      <c r="G52" s="142"/>
    </row>
    <row r="53" spans="1:7" ht="12.75" customHeight="1" thickBot="1" x14ac:dyDescent="0.25">
      <c r="A53" s="143"/>
      <c r="B53" s="144"/>
      <c r="C53" s="144"/>
      <c r="D53" s="144"/>
      <c r="E53" s="144"/>
      <c r="F53" s="144"/>
      <c r="G53" s="145"/>
    </row>
    <row r="54" spans="1:7" ht="12.75" customHeight="1" thickBot="1" x14ac:dyDescent="0.25">
      <c r="A54" s="258" t="s">
        <v>89</v>
      </c>
      <c r="B54" s="259"/>
      <c r="C54" s="4" t="s">
        <v>17</v>
      </c>
      <c r="D54" s="5" t="s">
        <v>5</v>
      </c>
      <c r="E54" s="6" t="s">
        <v>6</v>
      </c>
      <c r="F54" s="7" t="s">
        <v>7</v>
      </c>
      <c r="G54" s="7" t="s">
        <v>8</v>
      </c>
    </row>
    <row r="55" spans="1:7" ht="12.75" customHeight="1" x14ac:dyDescent="0.2">
      <c r="A55" s="201" t="s">
        <v>90</v>
      </c>
      <c r="B55" s="202"/>
      <c r="C55" s="11">
        <v>0</v>
      </c>
      <c r="D55" s="9">
        <v>225</v>
      </c>
      <c r="E55" s="10">
        <f>C55*D55</f>
        <v>0</v>
      </c>
      <c r="F55" s="11"/>
      <c r="G55" s="11"/>
    </row>
    <row r="56" spans="1:7" ht="12.75" customHeight="1" thickBot="1" x14ac:dyDescent="0.25">
      <c r="A56" s="227" t="s">
        <v>93</v>
      </c>
      <c r="B56" s="228"/>
      <c r="C56" s="110">
        <v>0</v>
      </c>
      <c r="D56" s="111">
        <v>200</v>
      </c>
      <c r="E56" s="112">
        <f>C56*D56</f>
        <v>0</v>
      </c>
      <c r="F56" s="110"/>
      <c r="G56" s="110"/>
    </row>
    <row r="57" spans="1:7" ht="12.75" customHeight="1" thickBot="1" x14ac:dyDescent="0.25">
      <c r="A57" s="229" t="s">
        <v>94</v>
      </c>
      <c r="B57" s="230"/>
      <c r="C57" s="12">
        <f>SUM(C55:C56)</f>
        <v>0</v>
      </c>
      <c r="D57" s="13" t="s">
        <v>12</v>
      </c>
      <c r="E57" s="14">
        <f>SUM(E55:E56)</f>
        <v>0</v>
      </c>
      <c r="F57" s="12"/>
      <c r="G57" s="15"/>
    </row>
    <row r="58" spans="1:7" ht="12.75" customHeight="1" thickBot="1" x14ac:dyDescent="0.25">
      <c r="A58" s="137"/>
      <c r="B58" s="138"/>
      <c r="C58" s="138"/>
      <c r="D58" s="138"/>
      <c r="E58" s="138"/>
      <c r="F58" s="138"/>
      <c r="G58" s="139"/>
    </row>
    <row r="59" spans="1:7" ht="12.75" customHeight="1" thickBot="1" x14ac:dyDescent="0.25">
      <c r="A59" s="189"/>
      <c r="B59" s="190"/>
      <c r="C59" s="190"/>
      <c r="D59" s="190"/>
      <c r="E59" s="190"/>
      <c r="F59" s="190"/>
      <c r="G59" s="191"/>
    </row>
    <row r="60" spans="1:7" ht="12.75" customHeight="1" thickBot="1" x14ac:dyDescent="0.25">
      <c r="A60" s="117" t="s">
        <v>84</v>
      </c>
      <c r="B60" s="118">
        <f>B5</f>
        <v>0</v>
      </c>
      <c r="C60" s="160" t="s">
        <v>23</v>
      </c>
      <c r="D60" s="161"/>
      <c r="E60" s="161"/>
      <c r="F60" s="161"/>
      <c r="G60" s="162"/>
    </row>
    <row r="61" spans="1:7" ht="12.75" customHeight="1" thickBot="1" x14ac:dyDescent="0.25">
      <c r="A61" s="222" t="s">
        <v>87</v>
      </c>
      <c r="B61" s="223"/>
      <c r="C61" s="223"/>
      <c r="D61" s="223"/>
      <c r="E61" s="223"/>
      <c r="F61" s="223"/>
      <c r="G61" s="224"/>
    </row>
    <row r="62" spans="1:7" ht="12.75" customHeight="1" x14ac:dyDescent="0.2">
      <c r="A62" s="140" t="s">
        <v>88</v>
      </c>
      <c r="B62" s="141"/>
      <c r="C62" s="141"/>
      <c r="D62" s="141"/>
      <c r="E62" s="141"/>
      <c r="F62" s="141"/>
      <c r="G62" s="142"/>
    </row>
    <row r="63" spans="1:7" ht="12.75" customHeight="1" thickBot="1" x14ac:dyDescent="0.25">
      <c r="A63" s="143"/>
      <c r="B63" s="144"/>
      <c r="C63" s="144"/>
      <c r="D63" s="144"/>
      <c r="E63" s="144"/>
      <c r="F63" s="144"/>
      <c r="G63" s="145"/>
    </row>
    <row r="64" spans="1:7" ht="12.75" customHeight="1" thickBot="1" x14ac:dyDescent="0.25">
      <c r="A64" s="197" t="s">
        <v>67</v>
      </c>
      <c r="B64" s="198"/>
      <c r="C64" s="16" t="s">
        <v>17</v>
      </c>
      <c r="D64" s="17" t="s">
        <v>5</v>
      </c>
      <c r="E64" s="16" t="s">
        <v>6</v>
      </c>
      <c r="F64" s="7" t="s">
        <v>7</v>
      </c>
      <c r="G64" s="7" t="s">
        <v>8</v>
      </c>
    </row>
    <row r="65" spans="1:7" ht="12.75" customHeight="1" thickBot="1" x14ac:dyDescent="0.25">
      <c r="A65" s="201" t="s">
        <v>91</v>
      </c>
      <c r="B65" s="202"/>
      <c r="C65" s="11">
        <v>0</v>
      </c>
      <c r="D65" s="9">
        <v>0</v>
      </c>
      <c r="E65" s="10">
        <f>C65*D65</f>
        <v>0</v>
      </c>
      <c r="F65" s="11"/>
      <c r="G65" s="11"/>
    </row>
    <row r="66" spans="1:7" ht="12.75" customHeight="1" thickBot="1" x14ac:dyDescent="0.25">
      <c r="A66" s="229" t="s">
        <v>92</v>
      </c>
      <c r="B66" s="230"/>
      <c r="C66" s="18">
        <f>SUM(C65:C65)</f>
        <v>0</v>
      </c>
      <c r="D66" s="19" t="s">
        <v>13</v>
      </c>
      <c r="E66" s="20">
        <f>SUM(E65:E65)</f>
        <v>0</v>
      </c>
      <c r="F66" s="18"/>
      <c r="G66" s="18"/>
    </row>
    <row r="67" spans="1:7" ht="12.75" customHeight="1" thickBot="1" x14ac:dyDescent="0.25">
      <c r="A67" s="192"/>
      <c r="B67" s="193"/>
      <c r="C67" s="193"/>
      <c r="D67" s="193"/>
      <c r="E67" s="193"/>
      <c r="F67" s="193"/>
      <c r="G67" s="194"/>
    </row>
    <row r="68" spans="1:7" ht="15.75" customHeight="1" thickBot="1" x14ac:dyDescent="0.25">
      <c r="A68" s="235" t="s">
        <v>76</v>
      </c>
      <c r="B68" s="236"/>
      <c r="C68" s="35">
        <f>C57+C66</f>
        <v>0</v>
      </c>
      <c r="D68" s="2"/>
      <c r="E68" s="34">
        <f>E57+E66</f>
        <v>0</v>
      </c>
      <c r="F68" s="2"/>
      <c r="G68" s="3"/>
    </row>
    <row r="69" spans="1:7" ht="12.75" customHeight="1" thickBot="1" x14ac:dyDescent="0.25">
      <c r="A69" s="237"/>
      <c r="B69" s="238"/>
      <c r="C69" s="238"/>
      <c r="D69" s="238"/>
      <c r="E69" s="238"/>
      <c r="F69" s="238"/>
      <c r="G69" s="239"/>
    </row>
    <row r="70" spans="1:7" ht="12.75" customHeight="1" thickBot="1" x14ac:dyDescent="0.25">
      <c r="A70" s="146" t="s">
        <v>77</v>
      </c>
      <c r="B70" s="147"/>
      <c r="C70" s="147"/>
      <c r="D70" s="147"/>
      <c r="E70" s="147"/>
      <c r="F70" s="147"/>
      <c r="G70" s="148"/>
    </row>
    <row r="71" spans="1:7" ht="12.75" customHeight="1" thickBot="1" x14ac:dyDescent="0.25">
      <c r="A71" s="240" t="s">
        <v>18</v>
      </c>
      <c r="B71" s="241"/>
      <c r="C71" s="23" t="s">
        <v>17</v>
      </c>
      <c r="D71" s="5" t="s">
        <v>5</v>
      </c>
      <c r="E71" s="16" t="s">
        <v>6</v>
      </c>
      <c r="F71" s="25" t="s">
        <v>7</v>
      </c>
      <c r="G71" s="24" t="s">
        <v>8</v>
      </c>
    </row>
    <row r="72" spans="1:7" ht="12.75" customHeight="1" thickBot="1" x14ac:dyDescent="0.25">
      <c r="A72" s="231" t="s">
        <v>81</v>
      </c>
      <c r="B72" s="232"/>
      <c r="C72" s="49">
        <v>0</v>
      </c>
      <c r="D72" s="52">
        <v>550</v>
      </c>
      <c r="E72" s="56">
        <f>C72*D72</f>
        <v>0</v>
      </c>
      <c r="F72" s="54"/>
      <c r="G72" s="79"/>
    </row>
    <row r="73" spans="1:7" ht="12.75" customHeight="1" thickBot="1" x14ac:dyDescent="0.25">
      <c r="A73" s="231" t="s">
        <v>82</v>
      </c>
      <c r="B73" s="232"/>
      <c r="C73" s="50">
        <v>0</v>
      </c>
      <c r="D73" s="52">
        <v>550</v>
      </c>
      <c r="E73" s="56">
        <f>C73*D73</f>
        <v>0</v>
      </c>
      <c r="F73" s="54"/>
      <c r="G73" s="79"/>
    </row>
    <row r="74" spans="1:7" ht="12.75" customHeight="1" thickBot="1" x14ac:dyDescent="0.25">
      <c r="A74" s="231" t="s">
        <v>83</v>
      </c>
      <c r="B74" s="232"/>
      <c r="C74" s="51">
        <v>0</v>
      </c>
      <c r="D74" s="53">
        <v>550</v>
      </c>
      <c r="E74" s="57">
        <f>C74*D74</f>
        <v>0</v>
      </c>
      <c r="F74" s="55"/>
      <c r="G74" s="80"/>
    </row>
    <row r="75" spans="1:7" ht="12.75" customHeight="1" thickBot="1" x14ac:dyDescent="0.25">
      <c r="A75" s="215" t="s">
        <v>6</v>
      </c>
      <c r="B75" s="216"/>
      <c r="C75" s="113">
        <f>SUM(C72:C74)</f>
        <v>0</v>
      </c>
      <c r="D75" s="5"/>
      <c r="E75" s="5">
        <f>SUM(E72:E74)</f>
        <v>0</v>
      </c>
      <c r="F75" s="114"/>
      <c r="G75" s="115"/>
    </row>
    <row r="76" spans="1:7" ht="12.75" customHeight="1" thickBot="1" x14ac:dyDescent="0.25">
      <c r="A76" s="157"/>
      <c r="B76" s="158"/>
      <c r="C76" s="158"/>
      <c r="D76" s="158"/>
      <c r="E76" s="158"/>
      <c r="F76" s="158"/>
      <c r="G76" s="159"/>
    </row>
    <row r="77" spans="1:7" ht="17.25" customHeight="1" thickBot="1" x14ac:dyDescent="0.25">
      <c r="A77" s="163" t="s">
        <v>19</v>
      </c>
      <c r="B77" s="164"/>
      <c r="C77" s="164"/>
      <c r="D77" s="164"/>
      <c r="E77" s="165"/>
      <c r="F77" s="233">
        <f>E75+E68+E48</f>
        <v>0</v>
      </c>
      <c r="G77" s="234"/>
    </row>
    <row r="78" spans="1:7" ht="12.75" customHeight="1" thickBot="1" x14ac:dyDescent="0.25">
      <c r="A78" s="157"/>
      <c r="B78" s="158"/>
      <c r="C78" s="158"/>
      <c r="D78" s="158"/>
      <c r="E78" s="158"/>
      <c r="F78" s="158"/>
      <c r="G78" s="159"/>
    </row>
    <row r="79" spans="1:7" ht="12.75" customHeight="1" thickBot="1" x14ac:dyDescent="0.25">
      <c r="A79" s="149" t="s">
        <v>21</v>
      </c>
      <c r="B79" s="150"/>
      <c r="C79" s="150"/>
      <c r="D79" s="150"/>
      <c r="E79" s="150"/>
      <c r="F79" s="150"/>
      <c r="G79" s="151"/>
    </row>
    <row r="80" spans="1:7" ht="12.75" customHeight="1" thickBot="1" x14ac:dyDescent="0.25">
      <c r="A80" s="187"/>
      <c r="B80" s="188"/>
      <c r="C80" s="106" t="s">
        <v>17</v>
      </c>
      <c r="D80" s="106" t="s">
        <v>15</v>
      </c>
      <c r="E80" s="107" t="s">
        <v>16</v>
      </c>
      <c r="F80" s="108"/>
      <c r="G80" s="109"/>
    </row>
    <row r="81" spans="1:7" ht="12.75" customHeight="1" x14ac:dyDescent="0.2">
      <c r="A81" s="253" t="s">
        <v>68</v>
      </c>
      <c r="B81" s="254"/>
      <c r="C81" s="58">
        <f>C26+C39</f>
        <v>0</v>
      </c>
      <c r="D81" s="58">
        <v>0.7</v>
      </c>
      <c r="E81" s="63">
        <f t="shared" ref="E81:E86" si="2">D81*C81</f>
        <v>0</v>
      </c>
      <c r="F81" s="64"/>
      <c r="G81" s="68"/>
    </row>
    <row r="82" spans="1:7" ht="12.75" customHeight="1" x14ac:dyDescent="0.2">
      <c r="A82" s="185" t="s">
        <v>69</v>
      </c>
      <c r="B82" s="186"/>
      <c r="C82" s="26">
        <f>C27+C40</f>
        <v>0</v>
      </c>
      <c r="D82" s="60">
        <v>0.9</v>
      </c>
      <c r="E82" s="27">
        <f t="shared" si="2"/>
        <v>0</v>
      </c>
      <c r="F82" s="65"/>
      <c r="G82" s="28"/>
    </row>
    <row r="83" spans="1:7" ht="12.75" customHeight="1" x14ac:dyDescent="0.2">
      <c r="A83" s="185" t="s">
        <v>70</v>
      </c>
      <c r="B83" s="186"/>
      <c r="C83" s="29">
        <f>C28+C29+C41+C42</f>
        <v>0</v>
      </c>
      <c r="D83" s="61">
        <v>0.55000000000000004</v>
      </c>
      <c r="E83" s="27">
        <f t="shared" si="2"/>
        <v>0</v>
      </c>
      <c r="F83" s="66"/>
      <c r="G83" s="30"/>
    </row>
    <row r="84" spans="1:7" ht="12.75" customHeight="1" x14ac:dyDescent="0.2">
      <c r="A84" s="185" t="s">
        <v>71</v>
      </c>
      <c r="B84" s="186"/>
      <c r="C84" s="29">
        <f>C30+C31+C32+C43+C44+C45</f>
        <v>0</v>
      </c>
      <c r="D84" s="61">
        <v>0.4</v>
      </c>
      <c r="E84" s="27">
        <f t="shared" si="2"/>
        <v>0</v>
      </c>
      <c r="F84" s="66"/>
      <c r="G84" s="30"/>
    </row>
    <row r="85" spans="1:7" ht="12.75" customHeight="1" x14ac:dyDescent="0.2">
      <c r="A85" s="185" t="s">
        <v>33</v>
      </c>
      <c r="B85" s="186"/>
      <c r="C85" s="29">
        <f>C55+C65</f>
        <v>0</v>
      </c>
      <c r="D85" s="62">
        <v>0.64</v>
      </c>
      <c r="E85" s="27">
        <f t="shared" si="2"/>
        <v>0</v>
      </c>
      <c r="F85" s="67"/>
      <c r="G85" s="31"/>
    </row>
    <row r="86" spans="1:7" ht="12.75" customHeight="1" x14ac:dyDescent="0.2">
      <c r="A86" s="185" t="s">
        <v>34</v>
      </c>
      <c r="B86" s="186"/>
      <c r="C86" s="29">
        <f>C56</f>
        <v>0</v>
      </c>
      <c r="D86" s="62">
        <v>0.8</v>
      </c>
      <c r="E86" s="27">
        <f t="shared" si="2"/>
        <v>0</v>
      </c>
      <c r="F86" s="67"/>
      <c r="G86" s="31"/>
    </row>
    <row r="87" spans="1:7" ht="12.75" customHeight="1" thickBot="1" x14ac:dyDescent="0.25">
      <c r="A87" s="205" t="s">
        <v>72</v>
      </c>
      <c r="B87" s="206"/>
      <c r="C87" s="69">
        <f>C75</f>
        <v>0</v>
      </c>
      <c r="D87" s="62">
        <v>1.04</v>
      </c>
      <c r="E87" s="70">
        <f>D87*C87</f>
        <v>0</v>
      </c>
      <c r="F87" s="67"/>
      <c r="G87" s="31"/>
    </row>
    <row r="88" spans="1:7" ht="12.75" customHeight="1" thickBot="1" x14ac:dyDescent="0.25">
      <c r="A88" s="182" t="s">
        <v>16</v>
      </c>
      <c r="B88" s="183"/>
      <c r="C88" s="183"/>
      <c r="D88" s="184"/>
      <c r="E88" s="119">
        <f>SUM(E81:E87)</f>
        <v>0</v>
      </c>
      <c r="F88" s="120">
        <v>1</v>
      </c>
      <c r="G88" s="121">
        <v>0.5</v>
      </c>
    </row>
    <row r="89" spans="1:7" ht="12.75" customHeight="1" thickBot="1" x14ac:dyDescent="0.25">
      <c r="A89" s="173" t="s">
        <v>47</v>
      </c>
      <c r="B89" s="174"/>
      <c r="C89" s="179" t="s">
        <v>27</v>
      </c>
      <c r="D89" s="180"/>
      <c r="E89" s="181"/>
      <c r="F89" s="32">
        <v>0</v>
      </c>
      <c r="G89" s="33">
        <f>F89/2</f>
        <v>0</v>
      </c>
    </row>
    <row r="90" spans="1:7" ht="12.75" customHeight="1" thickBot="1" x14ac:dyDescent="0.25">
      <c r="A90" s="175"/>
      <c r="B90" s="176"/>
      <c r="C90" s="179" t="s">
        <v>28</v>
      </c>
      <c r="D90" s="180"/>
      <c r="E90" s="181"/>
      <c r="F90" s="32">
        <v>0</v>
      </c>
      <c r="G90" s="33">
        <f>F90/2</f>
        <v>0</v>
      </c>
    </row>
    <row r="91" spans="1:7" ht="12.75" customHeight="1" thickBot="1" x14ac:dyDescent="0.25">
      <c r="A91" s="177"/>
      <c r="B91" s="178"/>
      <c r="C91" s="217" t="s">
        <v>48</v>
      </c>
      <c r="D91" s="218"/>
      <c r="E91" s="219"/>
      <c r="F91" s="32">
        <f>F90-F89</f>
        <v>0</v>
      </c>
      <c r="G91" s="59"/>
    </row>
    <row r="92" spans="1:7" ht="12.75" customHeight="1" thickBot="1" x14ac:dyDescent="0.25">
      <c r="A92" s="182" t="s">
        <v>31</v>
      </c>
      <c r="B92" s="183"/>
      <c r="C92" s="183"/>
      <c r="D92" s="183"/>
      <c r="E92" s="184"/>
      <c r="F92" s="220"/>
      <c r="G92" s="221"/>
    </row>
    <row r="93" spans="1:7" ht="12.75" customHeight="1" thickBot="1" x14ac:dyDescent="0.25">
      <c r="A93" s="209" t="s">
        <v>25</v>
      </c>
      <c r="B93" s="210"/>
      <c r="C93" s="210"/>
      <c r="D93" s="210"/>
      <c r="E93" s="210"/>
      <c r="F93" s="210"/>
      <c r="G93" s="211"/>
    </row>
    <row r="94" spans="1:7" ht="12.75" customHeight="1" thickBot="1" x14ac:dyDescent="0.25">
      <c r="A94" s="182" t="s">
        <v>32</v>
      </c>
      <c r="B94" s="183"/>
      <c r="C94" s="183"/>
      <c r="D94" s="183"/>
      <c r="E94" s="184"/>
      <c r="F94" s="225"/>
      <c r="G94" s="226"/>
    </row>
    <row r="95" spans="1:7" ht="12.75" customHeight="1" thickBot="1" x14ac:dyDescent="0.25">
      <c r="A95" s="212"/>
      <c r="B95" s="213"/>
      <c r="C95" s="213"/>
      <c r="D95" s="213"/>
      <c r="E95" s="213"/>
      <c r="F95" s="213"/>
      <c r="G95" s="214"/>
    </row>
    <row r="96" spans="1:7" ht="16.5" customHeight="1" thickBot="1" x14ac:dyDescent="0.25">
      <c r="A96" s="170" t="s">
        <v>26</v>
      </c>
      <c r="B96" s="171"/>
      <c r="C96" s="171"/>
      <c r="D96" s="171"/>
      <c r="E96" s="172"/>
      <c r="F96" s="195">
        <f>F77+F92+F94</f>
        <v>0</v>
      </c>
      <c r="G96" s="196"/>
    </row>
    <row r="97" spans="1:7" ht="17.25" customHeight="1" thickBot="1" x14ac:dyDescent="0.25">
      <c r="A97" s="293" t="s">
        <v>73</v>
      </c>
      <c r="B97" s="294"/>
      <c r="C97" s="294"/>
      <c r="D97" s="294"/>
      <c r="E97" s="294"/>
      <c r="F97" s="294"/>
      <c r="G97" s="295"/>
    </row>
    <row r="98" spans="1:7" x14ac:dyDescent="0.2">
      <c r="A98" s="81"/>
      <c r="B98" s="81"/>
      <c r="C98" s="81"/>
      <c r="D98" s="81"/>
      <c r="E98" s="81"/>
      <c r="F98" s="81"/>
      <c r="G98" s="81"/>
    </row>
    <row r="99" spans="1:7" x14ac:dyDescent="0.2">
      <c r="A99" s="81"/>
      <c r="B99" s="81"/>
      <c r="C99" s="81"/>
      <c r="D99" s="81"/>
      <c r="E99" s="81"/>
      <c r="F99" s="81"/>
      <c r="G99" s="81"/>
    </row>
    <row r="100" spans="1:7" x14ac:dyDescent="0.2">
      <c r="A100" s="81"/>
      <c r="B100" s="81"/>
      <c r="C100" s="81"/>
      <c r="D100" s="81"/>
      <c r="E100" s="81"/>
      <c r="F100" s="81"/>
      <c r="G100" s="81"/>
    </row>
    <row r="101" spans="1:7" x14ac:dyDescent="0.2">
      <c r="A101" s="81"/>
      <c r="B101" s="81"/>
      <c r="C101" s="81"/>
      <c r="D101" s="81"/>
      <c r="E101" s="81"/>
      <c r="F101" s="81"/>
      <c r="G101" s="81"/>
    </row>
    <row r="102" spans="1:7" x14ac:dyDescent="0.2">
      <c r="A102" s="81"/>
      <c r="B102" s="81"/>
      <c r="C102" s="81"/>
      <c r="D102" s="81"/>
      <c r="E102" s="81"/>
      <c r="F102" s="81"/>
      <c r="G102" s="81"/>
    </row>
    <row r="103" spans="1:7" x14ac:dyDescent="0.2">
      <c r="A103" s="81"/>
      <c r="B103" s="81"/>
      <c r="C103" s="81"/>
      <c r="D103" s="81"/>
      <c r="E103" s="81"/>
      <c r="F103" s="81"/>
      <c r="G103" s="81"/>
    </row>
    <row r="104" spans="1:7" x14ac:dyDescent="0.2">
      <c r="A104" s="81"/>
      <c r="B104" s="81"/>
      <c r="C104" s="81"/>
      <c r="D104" s="81"/>
      <c r="E104" s="81"/>
      <c r="F104" s="81"/>
      <c r="G104" s="81"/>
    </row>
    <row r="105" spans="1:7" x14ac:dyDescent="0.2">
      <c r="A105" s="81"/>
      <c r="B105" s="81"/>
      <c r="C105" s="81"/>
      <c r="D105" s="81"/>
      <c r="E105" s="81"/>
      <c r="F105" s="81"/>
      <c r="G105" s="81"/>
    </row>
    <row r="106" spans="1:7" x14ac:dyDescent="0.2">
      <c r="A106" s="81"/>
      <c r="B106" s="81"/>
      <c r="C106" s="81"/>
      <c r="D106" s="81"/>
      <c r="E106" s="81"/>
      <c r="F106" s="81"/>
      <c r="G106" s="81"/>
    </row>
    <row r="107" spans="1:7" x14ac:dyDescent="0.2">
      <c r="A107" s="81"/>
      <c r="B107" s="81"/>
      <c r="C107" s="81"/>
      <c r="D107" s="81"/>
      <c r="E107" s="81"/>
      <c r="F107" s="81"/>
      <c r="G107" s="81"/>
    </row>
    <row r="108" spans="1:7" x14ac:dyDescent="0.2">
      <c r="A108" s="81"/>
      <c r="B108" s="81"/>
      <c r="C108" s="81"/>
      <c r="D108" s="81"/>
      <c r="E108" s="81"/>
      <c r="F108" s="81"/>
      <c r="G108" s="81"/>
    </row>
    <row r="109" spans="1:7" x14ac:dyDescent="0.2">
      <c r="A109" s="81"/>
      <c r="B109" s="81"/>
      <c r="C109" s="81"/>
      <c r="D109" s="81"/>
      <c r="E109" s="81"/>
      <c r="F109" s="81"/>
      <c r="G109" s="81"/>
    </row>
    <row r="110" spans="1:7" x14ac:dyDescent="0.2">
      <c r="A110" s="81"/>
      <c r="B110" s="81"/>
      <c r="C110" s="81"/>
      <c r="D110" s="81"/>
      <c r="E110" s="81"/>
      <c r="F110" s="81"/>
      <c r="G110" s="81"/>
    </row>
    <row r="111" spans="1:7" x14ac:dyDescent="0.2">
      <c r="A111" s="81"/>
      <c r="B111" s="81"/>
      <c r="C111" s="81"/>
      <c r="D111" s="81"/>
      <c r="E111" s="81"/>
      <c r="F111" s="81"/>
      <c r="G111" s="81"/>
    </row>
    <row r="112" spans="1:7" x14ac:dyDescent="0.2">
      <c r="A112" s="81"/>
      <c r="B112" s="81"/>
      <c r="C112" s="81"/>
      <c r="D112" s="81"/>
      <c r="E112" s="81"/>
      <c r="F112" s="81"/>
      <c r="G112" s="81"/>
    </row>
    <row r="113" spans="1:7" x14ac:dyDescent="0.2">
      <c r="A113" s="81"/>
      <c r="B113" s="81"/>
      <c r="C113" s="81"/>
      <c r="D113" s="81"/>
      <c r="E113" s="81"/>
      <c r="F113" s="81"/>
      <c r="G113" s="81"/>
    </row>
    <row r="114" spans="1:7" x14ac:dyDescent="0.2">
      <c r="A114" s="81"/>
      <c r="B114" s="81"/>
      <c r="C114" s="81"/>
      <c r="D114" s="81"/>
      <c r="E114" s="81"/>
      <c r="F114" s="81"/>
      <c r="G114" s="81"/>
    </row>
    <row r="115" spans="1:7" x14ac:dyDescent="0.2">
      <c r="A115" s="81"/>
      <c r="B115" s="81"/>
      <c r="C115" s="81"/>
      <c r="D115" s="81"/>
      <c r="E115" s="81"/>
      <c r="F115" s="81"/>
      <c r="G115" s="81"/>
    </row>
    <row r="116" spans="1:7" x14ac:dyDescent="0.2">
      <c r="A116" s="81"/>
      <c r="B116" s="81"/>
      <c r="C116" s="81"/>
      <c r="D116" s="81"/>
      <c r="E116" s="81"/>
      <c r="F116" s="81"/>
      <c r="G116" s="81"/>
    </row>
    <row r="117" spans="1:7" x14ac:dyDescent="0.2">
      <c r="A117" s="81"/>
      <c r="B117" s="81"/>
      <c r="C117" s="81"/>
      <c r="D117" s="81"/>
      <c r="E117" s="81"/>
      <c r="F117" s="81"/>
      <c r="G117" s="81"/>
    </row>
    <row r="118" spans="1:7" x14ac:dyDescent="0.2">
      <c r="A118" s="81"/>
      <c r="B118" s="81"/>
      <c r="C118" s="81"/>
      <c r="D118" s="81"/>
      <c r="E118" s="81"/>
      <c r="F118" s="81"/>
      <c r="G118" s="81"/>
    </row>
    <row r="119" spans="1:7" ht="13.5" thickBot="1" x14ac:dyDescent="0.25">
      <c r="A119" s="81"/>
      <c r="B119" s="81"/>
      <c r="C119" s="81"/>
      <c r="D119" s="81"/>
      <c r="E119" s="81"/>
      <c r="F119" s="81"/>
      <c r="G119" s="81"/>
    </row>
    <row r="120" spans="1:7" x14ac:dyDescent="0.2">
      <c r="A120" s="71"/>
      <c r="B120" s="72"/>
      <c r="C120" s="72"/>
      <c r="D120" s="72"/>
      <c r="E120" s="72"/>
      <c r="F120" s="72"/>
      <c r="G120" s="73"/>
    </row>
    <row r="121" spans="1:7" x14ac:dyDescent="0.2">
      <c r="A121" s="74"/>
      <c r="B121" s="81"/>
      <c r="C121" s="81"/>
      <c r="D121" s="81"/>
      <c r="E121" s="81"/>
      <c r="F121" s="81"/>
      <c r="G121" s="75"/>
    </row>
    <row r="122" spans="1:7" x14ac:dyDescent="0.2">
      <c r="A122" s="74"/>
      <c r="B122" s="81"/>
      <c r="C122" s="81"/>
      <c r="D122" s="81"/>
      <c r="E122" s="81"/>
      <c r="F122" s="81"/>
      <c r="G122" s="75"/>
    </row>
    <row r="123" spans="1:7" x14ac:dyDescent="0.2">
      <c r="A123" s="74"/>
      <c r="B123" s="81"/>
      <c r="C123" s="81"/>
      <c r="D123" s="81"/>
      <c r="E123" s="81"/>
      <c r="F123" s="81"/>
      <c r="G123" s="75"/>
    </row>
    <row r="124" spans="1:7" x14ac:dyDescent="0.2">
      <c r="A124" s="74"/>
      <c r="B124" s="81"/>
      <c r="C124" s="81"/>
      <c r="D124" s="81"/>
      <c r="E124" s="81"/>
      <c r="F124" s="81"/>
      <c r="G124" s="75"/>
    </row>
    <row r="125" spans="1:7" x14ac:dyDescent="0.2">
      <c r="A125" s="74"/>
      <c r="B125" s="81"/>
      <c r="C125" s="81"/>
      <c r="D125" s="81"/>
      <c r="E125" s="81"/>
      <c r="F125" s="81"/>
      <c r="G125" s="75"/>
    </row>
    <row r="126" spans="1:7" x14ac:dyDescent="0.2">
      <c r="A126" s="74"/>
      <c r="B126" s="81"/>
      <c r="C126" s="81"/>
      <c r="D126" s="81"/>
      <c r="E126" s="81"/>
      <c r="F126" s="81"/>
      <c r="G126" s="75"/>
    </row>
    <row r="127" spans="1:7" x14ac:dyDescent="0.2">
      <c r="A127" s="74"/>
      <c r="B127" s="81"/>
      <c r="C127" s="81"/>
      <c r="D127" s="81"/>
      <c r="E127" s="81"/>
      <c r="F127" s="81"/>
      <c r="G127" s="75"/>
    </row>
    <row r="128" spans="1:7" x14ac:dyDescent="0.2">
      <c r="A128" s="74"/>
      <c r="B128" s="81"/>
      <c r="C128" s="81"/>
      <c r="D128" s="81"/>
      <c r="E128" s="81"/>
      <c r="F128" s="81"/>
      <c r="G128" s="75"/>
    </row>
    <row r="129" spans="1:7" x14ac:dyDescent="0.2">
      <c r="A129" s="74"/>
      <c r="B129" s="81"/>
      <c r="C129" s="81"/>
      <c r="D129" s="81"/>
      <c r="E129" s="81"/>
      <c r="F129" s="81"/>
      <c r="G129" s="75"/>
    </row>
    <row r="130" spans="1:7" x14ac:dyDescent="0.2">
      <c r="A130" s="74"/>
      <c r="B130" s="81"/>
      <c r="C130" s="81"/>
      <c r="D130" s="81"/>
      <c r="E130" s="81"/>
      <c r="F130" s="81"/>
      <c r="G130" s="75"/>
    </row>
    <row r="131" spans="1:7" x14ac:dyDescent="0.2">
      <c r="A131" s="74"/>
      <c r="B131" s="81"/>
      <c r="C131" s="81"/>
      <c r="D131" s="81"/>
      <c r="E131" s="81"/>
      <c r="F131" s="81"/>
      <c r="G131" s="75"/>
    </row>
    <row r="132" spans="1:7" x14ac:dyDescent="0.2">
      <c r="A132" s="74"/>
      <c r="B132" s="81"/>
      <c r="C132" s="81"/>
      <c r="D132" s="81"/>
      <c r="E132" s="81"/>
      <c r="F132" s="81"/>
      <c r="G132" s="75"/>
    </row>
    <row r="133" spans="1:7" x14ac:dyDescent="0.2">
      <c r="A133" s="74"/>
      <c r="B133" s="81"/>
      <c r="C133" s="81"/>
      <c r="D133" s="81"/>
      <c r="E133" s="81"/>
      <c r="F133" s="81"/>
      <c r="G133" s="75"/>
    </row>
    <row r="134" spans="1:7" x14ac:dyDescent="0.2">
      <c r="A134" s="74"/>
      <c r="B134" s="81"/>
      <c r="C134" s="81"/>
      <c r="D134" s="81"/>
      <c r="E134" s="81"/>
      <c r="F134" s="81"/>
      <c r="G134" s="75"/>
    </row>
    <row r="135" spans="1:7" x14ac:dyDescent="0.2">
      <c r="A135" s="74"/>
      <c r="B135" s="81"/>
      <c r="C135" s="81"/>
      <c r="D135" s="81"/>
      <c r="E135" s="81"/>
      <c r="F135" s="81"/>
      <c r="G135" s="75"/>
    </row>
    <row r="136" spans="1:7" x14ac:dyDescent="0.2">
      <c r="A136" s="74"/>
      <c r="B136" s="81"/>
      <c r="C136" s="81"/>
      <c r="D136" s="81"/>
      <c r="E136" s="81"/>
      <c r="F136" s="81"/>
      <c r="G136" s="75"/>
    </row>
    <row r="137" spans="1:7" x14ac:dyDescent="0.2">
      <c r="A137" s="74"/>
      <c r="B137" s="81"/>
      <c r="C137" s="81"/>
      <c r="D137" s="81"/>
      <c r="E137" s="81"/>
      <c r="F137" s="81"/>
      <c r="G137" s="75"/>
    </row>
    <row r="138" spans="1:7" x14ac:dyDescent="0.2">
      <c r="A138" s="74"/>
      <c r="B138" s="81"/>
      <c r="C138" s="81"/>
      <c r="D138" s="81"/>
      <c r="E138" s="81"/>
      <c r="F138" s="81"/>
      <c r="G138" s="75"/>
    </row>
    <row r="139" spans="1:7" x14ac:dyDescent="0.2">
      <c r="A139" s="74"/>
      <c r="B139" s="81"/>
      <c r="C139" s="81"/>
      <c r="D139" s="81"/>
      <c r="E139" s="81"/>
      <c r="F139" s="81"/>
      <c r="G139" s="75"/>
    </row>
    <row r="140" spans="1:7" x14ac:dyDescent="0.2">
      <c r="A140" s="74"/>
      <c r="B140" s="81"/>
      <c r="C140" s="81"/>
      <c r="D140" s="81"/>
      <c r="E140" s="81"/>
      <c r="F140" s="81"/>
      <c r="G140" s="75"/>
    </row>
    <row r="141" spans="1:7" x14ac:dyDescent="0.2">
      <c r="A141" s="74"/>
      <c r="B141" s="81"/>
      <c r="C141" s="81"/>
      <c r="D141" s="81"/>
      <c r="E141" s="81"/>
      <c r="F141" s="81"/>
      <c r="G141" s="75"/>
    </row>
    <row r="142" spans="1:7" x14ac:dyDescent="0.2">
      <c r="A142" s="74"/>
      <c r="B142" s="81"/>
      <c r="C142" s="81"/>
      <c r="D142" s="81"/>
      <c r="E142" s="81"/>
      <c r="F142" s="81"/>
      <c r="G142" s="75"/>
    </row>
    <row r="143" spans="1:7" x14ac:dyDescent="0.2">
      <c r="A143" s="74"/>
      <c r="B143" s="81"/>
      <c r="C143" s="81"/>
      <c r="D143" s="81"/>
      <c r="E143" s="81"/>
      <c r="F143" s="81"/>
      <c r="G143" s="75"/>
    </row>
    <row r="144" spans="1:7" x14ac:dyDescent="0.2">
      <c r="A144" s="74"/>
      <c r="B144" s="81"/>
      <c r="C144" s="81"/>
      <c r="D144" s="81"/>
      <c r="E144" s="81"/>
      <c r="F144" s="81"/>
      <c r="G144" s="75"/>
    </row>
    <row r="145" spans="1:7" x14ac:dyDescent="0.2">
      <c r="A145" s="74"/>
      <c r="B145" s="81"/>
      <c r="C145" s="81"/>
      <c r="D145" s="81"/>
      <c r="E145" s="81"/>
      <c r="F145" s="81"/>
      <c r="G145" s="75"/>
    </row>
    <row r="146" spans="1:7" x14ac:dyDescent="0.2">
      <c r="A146" s="74"/>
      <c r="B146" s="81"/>
      <c r="C146" s="81"/>
      <c r="D146" s="81"/>
      <c r="E146" s="81"/>
      <c r="F146" s="81"/>
      <c r="G146" s="75"/>
    </row>
    <row r="147" spans="1:7" x14ac:dyDescent="0.2">
      <c r="A147" s="74"/>
      <c r="B147" s="81"/>
      <c r="C147" s="81"/>
      <c r="D147" s="81"/>
      <c r="E147" s="81"/>
      <c r="F147" s="81"/>
      <c r="G147" s="75"/>
    </row>
    <row r="148" spans="1:7" x14ac:dyDescent="0.2">
      <c r="A148" s="74"/>
      <c r="B148" s="81"/>
      <c r="C148" s="81"/>
      <c r="D148" s="81"/>
      <c r="E148" s="81"/>
      <c r="F148" s="81"/>
      <c r="G148" s="75"/>
    </row>
    <row r="149" spans="1:7" x14ac:dyDescent="0.2">
      <c r="A149" s="74"/>
      <c r="B149" s="81"/>
      <c r="C149" s="81"/>
      <c r="D149" s="81"/>
      <c r="E149" s="81"/>
      <c r="F149" s="81"/>
      <c r="G149" s="75"/>
    </row>
    <row r="150" spans="1:7" x14ac:dyDescent="0.2">
      <c r="A150" s="74"/>
      <c r="B150" s="81"/>
      <c r="C150" s="81"/>
      <c r="D150" s="81"/>
      <c r="E150" s="81"/>
      <c r="F150" s="81"/>
      <c r="G150" s="75"/>
    </row>
    <row r="151" spans="1:7" x14ac:dyDescent="0.2">
      <c r="A151" s="74"/>
      <c r="B151" s="81"/>
      <c r="C151" s="81"/>
      <c r="D151" s="81"/>
      <c r="E151" s="81"/>
      <c r="F151" s="81"/>
      <c r="G151" s="75"/>
    </row>
    <row r="152" spans="1:7" x14ac:dyDescent="0.2">
      <c r="A152" s="74"/>
      <c r="B152" s="81"/>
      <c r="C152" s="81"/>
      <c r="D152" s="81"/>
      <c r="E152" s="81"/>
      <c r="F152" s="81"/>
      <c r="G152" s="75"/>
    </row>
    <row r="153" spans="1:7" x14ac:dyDescent="0.2">
      <c r="A153" s="74"/>
      <c r="B153" s="81"/>
      <c r="C153" s="81"/>
      <c r="D153" s="81"/>
      <c r="E153" s="81"/>
      <c r="F153" s="81"/>
      <c r="G153" s="75"/>
    </row>
    <row r="154" spans="1:7" x14ac:dyDescent="0.2">
      <c r="A154" s="74"/>
      <c r="B154" s="81"/>
      <c r="C154" s="81"/>
      <c r="D154" s="81"/>
      <c r="E154" s="81"/>
      <c r="F154" s="81"/>
      <c r="G154" s="75"/>
    </row>
    <row r="155" spans="1:7" x14ac:dyDescent="0.2">
      <c r="A155" s="74"/>
      <c r="B155" s="81"/>
      <c r="C155" s="81"/>
      <c r="D155" s="81"/>
      <c r="E155" s="81"/>
      <c r="F155" s="81"/>
      <c r="G155" s="75"/>
    </row>
    <row r="156" spans="1:7" x14ac:dyDescent="0.2">
      <c r="A156" s="74"/>
      <c r="B156" s="81"/>
      <c r="C156" s="81"/>
      <c r="D156" s="81"/>
      <c r="E156" s="81"/>
      <c r="F156" s="81"/>
      <c r="G156" s="75"/>
    </row>
    <row r="157" spans="1:7" x14ac:dyDescent="0.2">
      <c r="A157" s="74"/>
      <c r="B157" s="81"/>
      <c r="C157" s="81"/>
      <c r="D157" s="81"/>
      <c r="E157" s="81"/>
      <c r="F157" s="81"/>
      <c r="G157" s="75"/>
    </row>
    <row r="158" spans="1:7" x14ac:dyDescent="0.2">
      <c r="A158" s="74"/>
      <c r="B158" s="81"/>
      <c r="C158" s="81"/>
      <c r="D158" s="81"/>
      <c r="E158" s="81"/>
      <c r="F158" s="81"/>
      <c r="G158" s="75"/>
    </row>
    <row r="159" spans="1:7" x14ac:dyDescent="0.2">
      <c r="A159" s="74"/>
      <c r="B159" s="81"/>
      <c r="C159" s="81"/>
      <c r="D159" s="81"/>
      <c r="E159" s="81"/>
      <c r="F159" s="81"/>
      <c r="G159" s="75"/>
    </row>
    <row r="160" spans="1:7" x14ac:dyDescent="0.2">
      <c r="A160" s="74"/>
      <c r="B160" s="81"/>
      <c r="C160" s="81"/>
      <c r="D160" s="81"/>
      <c r="E160" s="81"/>
      <c r="F160" s="81"/>
      <c r="G160" s="75"/>
    </row>
    <row r="161" spans="1:7" x14ac:dyDescent="0.2">
      <c r="A161" s="74"/>
      <c r="B161" s="81"/>
      <c r="C161" s="81"/>
      <c r="D161" s="81"/>
      <c r="E161" s="81"/>
      <c r="F161" s="81"/>
      <c r="G161" s="75"/>
    </row>
    <row r="162" spans="1:7" x14ac:dyDescent="0.2">
      <c r="A162" s="74"/>
      <c r="B162" s="81"/>
      <c r="C162" s="81"/>
      <c r="D162" s="81"/>
      <c r="E162" s="81"/>
      <c r="F162" s="81"/>
      <c r="G162" s="75"/>
    </row>
    <row r="163" spans="1:7" x14ac:dyDescent="0.2">
      <c r="A163" s="74"/>
      <c r="B163" s="81"/>
      <c r="C163" s="81"/>
      <c r="D163" s="81"/>
      <c r="E163" s="81"/>
      <c r="F163" s="81"/>
      <c r="G163" s="75"/>
    </row>
    <row r="164" spans="1:7" x14ac:dyDescent="0.2">
      <c r="A164" s="74"/>
      <c r="B164" s="81"/>
      <c r="C164" s="81"/>
      <c r="D164" s="81"/>
      <c r="E164" s="81"/>
      <c r="F164" s="81"/>
      <c r="G164" s="75"/>
    </row>
    <row r="165" spans="1:7" x14ac:dyDescent="0.2">
      <c r="A165" s="74"/>
      <c r="B165" s="81"/>
      <c r="C165" s="81"/>
      <c r="D165" s="81"/>
      <c r="E165" s="81"/>
      <c r="F165" s="81"/>
      <c r="G165" s="75"/>
    </row>
    <row r="166" spans="1:7" x14ac:dyDescent="0.2">
      <c r="A166" s="74"/>
      <c r="B166" s="81"/>
      <c r="C166" s="81"/>
      <c r="D166" s="81"/>
      <c r="E166" s="81"/>
      <c r="F166" s="81"/>
      <c r="G166" s="75"/>
    </row>
    <row r="167" spans="1:7" x14ac:dyDescent="0.2">
      <c r="A167" s="74"/>
      <c r="B167" s="81"/>
      <c r="C167" s="81"/>
      <c r="D167" s="81"/>
      <c r="E167" s="81"/>
      <c r="F167" s="81"/>
      <c r="G167" s="75"/>
    </row>
    <row r="168" spans="1:7" x14ac:dyDescent="0.2">
      <c r="A168" s="74"/>
      <c r="B168" s="81"/>
      <c r="C168" s="81"/>
      <c r="D168" s="81"/>
      <c r="E168" s="81"/>
      <c r="F168" s="81"/>
      <c r="G168" s="75"/>
    </row>
    <row r="169" spans="1:7" x14ac:dyDescent="0.2">
      <c r="A169" s="74"/>
      <c r="B169" s="81"/>
      <c r="C169" s="81"/>
      <c r="D169" s="81"/>
      <c r="E169" s="81"/>
      <c r="F169" s="81"/>
      <c r="G169" s="75"/>
    </row>
    <row r="170" spans="1:7" x14ac:dyDescent="0.2">
      <c r="A170" s="74"/>
      <c r="B170" s="81"/>
      <c r="C170" s="81"/>
      <c r="D170" s="81"/>
      <c r="E170" s="81"/>
      <c r="F170" s="81"/>
      <c r="G170" s="75"/>
    </row>
    <row r="171" spans="1:7" x14ac:dyDescent="0.2">
      <c r="A171" s="74"/>
      <c r="B171" s="81"/>
      <c r="C171" s="81"/>
      <c r="D171" s="81"/>
      <c r="E171" s="81"/>
      <c r="F171" s="81"/>
      <c r="G171" s="75"/>
    </row>
    <row r="172" spans="1:7" ht="13.5" thickBot="1" x14ac:dyDescent="0.25">
      <c r="A172" s="76"/>
      <c r="B172" s="77"/>
      <c r="C172" s="77"/>
      <c r="D172" s="77"/>
      <c r="E172" s="77"/>
      <c r="F172" s="77"/>
      <c r="G172" s="78"/>
    </row>
    <row r="173" spans="1:7" x14ac:dyDescent="0.2">
      <c r="A173" s="81"/>
      <c r="B173" s="81"/>
      <c r="C173" s="81"/>
      <c r="D173" s="81"/>
      <c r="E173" s="81"/>
      <c r="F173" s="81"/>
      <c r="G173" s="81"/>
    </row>
  </sheetData>
  <mergeCells count="107">
    <mergeCell ref="A97:G97"/>
    <mergeCell ref="A23:G24"/>
    <mergeCell ref="A29:B29"/>
    <mergeCell ref="A30:B30"/>
    <mergeCell ref="A31:B31"/>
    <mergeCell ref="A32:B32"/>
    <mergeCell ref="A25:B25"/>
    <mergeCell ref="A27:B27"/>
    <mergeCell ref="A28:B28"/>
    <mergeCell ref="A4:G4"/>
    <mergeCell ref="C5:E5"/>
    <mergeCell ref="A12:G12"/>
    <mergeCell ref="F5:G5"/>
    <mergeCell ref="A22:G22"/>
    <mergeCell ref="F8:G8"/>
    <mergeCell ref="A10:B11"/>
    <mergeCell ref="A13:B13"/>
    <mergeCell ref="C13:G13"/>
    <mergeCell ref="C6:E6"/>
    <mergeCell ref="C7:E7"/>
    <mergeCell ref="C8:E8"/>
    <mergeCell ref="C9:E9"/>
    <mergeCell ref="A14:B14"/>
    <mergeCell ref="C14:G14"/>
    <mergeCell ref="F9:G9"/>
    <mergeCell ref="A15:B15"/>
    <mergeCell ref="C15:G15"/>
    <mergeCell ref="A16:B16"/>
    <mergeCell ref="C16:G16"/>
    <mergeCell ref="A17:B17"/>
    <mergeCell ref="C17:G17"/>
    <mergeCell ref="A18:B18"/>
    <mergeCell ref="C18:G18"/>
    <mergeCell ref="A19:G19"/>
    <mergeCell ref="A20:G20"/>
    <mergeCell ref="A81:B81"/>
    <mergeCell ref="A33:B33"/>
    <mergeCell ref="A34:G34"/>
    <mergeCell ref="A54:B54"/>
    <mergeCell ref="A55:B55"/>
    <mergeCell ref="A39:B39"/>
    <mergeCell ref="F77:G77"/>
    <mergeCell ref="A68:B68"/>
    <mergeCell ref="A69:G69"/>
    <mergeCell ref="A71:B71"/>
    <mergeCell ref="A74:B74"/>
    <mergeCell ref="A21:G21"/>
    <mergeCell ref="A65:B65"/>
    <mergeCell ref="A67:G67"/>
    <mergeCell ref="F94:G94"/>
    <mergeCell ref="A84:B84"/>
    <mergeCell ref="A85:B85"/>
    <mergeCell ref="A56:B56"/>
    <mergeCell ref="A66:B66"/>
    <mergeCell ref="A72:B72"/>
    <mergeCell ref="A73:B73"/>
    <mergeCell ref="A57:B57"/>
    <mergeCell ref="A95:G95"/>
    <mergeCell ref="A75:B75"/>
    <mergeCell ref="A70:G70"/>
    <mergeCell ref="A88:D88"/>
    <mergeCell ref="C90:E90"/>
    <mergeCell ref="C91:E91"/>
    <mergeCell ref="A92:E92"/>
    <mergeCell ref="F92:G92"/>
    <mergeCell ref="A82:B82"/>
    <mergeCell ref="A83:B83"/>
    <mergeCell ref="F96:G96"/>
    <mergeCell ref="A35:G35"/>
    <mergeCell ref="A38:B38"/>
    <mergeCell ref="A40:B40"/>
    <mergeCell ref="A41:B41"/>
    <mergeCell ref="A44:B44"/>
    <mergeCell ref="A87:B87"/>
    <mergeCell ref="A45:B45"/>
    <mergeCell ref="A46:B46"/>
    <mergeCell ref="A93:G93"/>
    <mergeCell ref="A42:B42"/>
    <mergeCell ref="A43:B43"/>
    <mergeCell ref="A96:E96"/>
    <mergeCell ref="A89:B91"/>
    <mergeCell ref="C89:E89"/>
    <mergeCell ref="A94:E94"/>
    <mergeCell ref="A86:B86"/>
    <mergeCell ref="A80:B80"/>
    <mergeCell ref="A59:G59"/>
    <mergeCell ref="A47:G47"/>
    <mergeCell ref="A48:B48"/>
    <mergeCell ref="A49:G49"/>
    <mergeCell ref="A79:G79"/>
    <mergeCell ref="A78:G78"/>
    <mergeCell ref="C60:G60"/>
    <mergeCell ref="A76:G76"/>
    <mergeCell ref="A77:E77"/>
    <mergeCell ref="A61:G61"/>
    <mergeCell ref="A62:G63"/>
    <mergeCell ref="A64:B64"/>
    <mergeCell ref="A26:B26"/>
    <mergeCell ref="A1:B3"/>
    <mergeCell ref="C1:G1"/>
    <mergeCell ref="C2:G2"/>
    <mergeCell ref="C3:G3"/>
    <mergeCell ref="A58:G58"/>
    <mergeCell ref="A36:G37"/>
    <mergeCell ref="A50:G50"/>
    <mergeCell ref="A51:G51"/>
    <mergeCell ref="A52:G53"/>
  </mergeCells>
  <phoneticPr fontId="0" type="noConversion"/>
  <hyperlinks>
    <hyperlink ref="C2" r:id="rId1"/>
    <hyperlink ref="C3" r:id="rId2"/>
  </hyperlinks>
  <pageMargins left="0.23622047244094491" right="0.23622047244094491" top="0.35433070866141736" bottom="0.35433070866141736" header="0.31496062992125984" footer="0.31496062992125984"/>
  <pageSetup paperSize="9" orientation="portrait" r:id="rId3"/>
  <headerFooter alignWithMargins="0"/>
  <rowBreaks count="1" manualBreakCount="1">
    <brk id="59" max="6"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Autumn Term order form</vt:lpstr>
      <vt:lpstr>'Autumn Term order form'!Print_Area</vt:lpstr>
    </vt:vector>
  </TitlesOfParts>
  <Company>Day by Day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by Day</dc:creator>
  <cp:lastModifiedBy>Susan Knupfer</cp:lastModifiedBy>
  <cp:lastPrinted>2023-03-18T03:33:47Z</cp:lastPrinted>
  <dcterms:created xsi:type="dcterms:W3CDTF">2007-09-21T08:53:36Z</dcterms:created>
  <dcterms:modified xsi:type="dcterms:W3CDTF">2023-11-30T09:19:41Z</dcterms:modified>
</cp:coreProperties>
</file>