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13_ncr:40009_{4BE55491-11F8-495D-B4DB-F6B4B8D54B24}" xr6:coauthVersionLast="47" xr6:coauthVersionMax="47" xr10:uidLastSave="{00000000-0000-0000-0000-000000000000}"/>
  <bookViews>
    <workbookView xWindow="-120" yWindow="-120" windowWidth="29040" windowHeight="15720"/>
  </bookViews>
  <sheets>
    <sheet name="Spring term order form"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 i="2" l="1"/>
  <c r="F86" i="2"/>
  <c r="G85" i="2"/>
  <c r="G84" i="2"/>
  <c r="C69" i="2"/>
  <c r="C82" i="2"/>
  <c r="E82" i="2"/>
  <c r="E68" i="2"/>
  <c r="E67" i="2"/>
  <c r="E69" i="2" s="1"/>
  <c r="F11" i="2" s="1"/>
  <c r="E66" i="2"/>
  <c r="C76" i="2"/>
  <c r="E76" i="2"/>
  <c r="C77" i="2"/>
  <c r="E77" i="2"/>
  <c r="C78" i="2"/>
  <c r="E78" i="2"/>
  <c r="C79" i="2"/>
  <c r="E79" i="2"/>
  <c r="E25" i="2"/>
  <c r="E37" i="2"/>
  <c r="C44" i="2"/>
  <c r="E43" i="2"/>
  <c r="E44" i="2" s="1"/>
  <c r="E42" i="2"/>
  <c r="E41" i="2"/>
  <c r="E40" i="2"/>
  <c r="E39" i="2"/>
  <c r="E38" i="2"/>
  <c r="C32" i="2"/>
  <c r="C81" i="2"/>
  <c r="E81" i="2"/>
  <c r="C80" i="2"/>
  <c r="E80" i="2"/>
  <c r="C59" i="2"/>
  <c r="E58" i="2"/>
  <c r="E59" i="2"/>
  <c r="C54" i="2"/>
  <c r="E53" i="2"/>
  <c r="E52" i="2"/>
  <c r="E54" i="2" s="1"/>
  <c r="E31" i="2"/>
  <c r="E30" i="2"/>
  <c r="E29" i="2"/>
  <c r="E28" i="2"/>
  <c r="E27" i="2"/>
  <c r="E26" i="2"/>
  <c r="C46" i="2"/>
  <c r="E83" i="2"/>
  <c r="C61" i="2"/>
  <c r="E61" i="2" l="1"/>
  <c r="D11" i="2" s="1"/>
  <c r="E32" i="2"/>
  <c r="E46" i="2" s="1"/>
  <c r="F72" i="2" l="1"/>
  <c r="F8" i="2" s="1"/>
  <c r="C11" i="2"/>
  <c r="F91" i="2" l="1"/>
  <c r="F9" i="2" s="1"/>
</calcChain>
</file>

<file path=xl/comments1.xml><?xml version="1.0" encoding="utf-8"?>
<comments xmlns="http://schemas.openxmlformats.org/spreadsheetml/2006/main">
  <authors>
    <author>Susan Knupfer</author>
  </authors>
  <commentList>
    <comment ref="F84" authorId="0" shapeId="0">
      <text>
        <r>
          <rPr>
            <b/>
            <sz val="8"/>
            <color indexed="81"/>
            <rFont val="Tahoma"/>
            <family val="2"/>
          </rPr>
          <t>Susan Knupfer:</t>
        </r>
        <r>
          <rPr>
            <sz val="8"/>
            <color indexed="81"/>
            <rFont val="Tahoma"/>
            <family val="2"/>
          </rPr>
          <t xml:space="preserve">
consult Aramex or Rush tables for this amount</t>
        </r>
      </text>
    </comment>
    <comment ref="F85" authorId="0" shapeId="0">
      <text>
        <r>
          <rPr>
            <b/>
            <sz val="8"/>
            <color indexed="81"/>
            <rFont val="Tahoma"/>
            <family val="2"/>
          </rPr>
          <t>Susan Knupfer:</t>
        </r>
        <r>
          <rPr>
            <sz val="8"/>
            <color indexed="81"/>
            <rFont val="Tahoma"/>
            <family val="2"/>
          </rPr>
          <t xml:space="preserve">
consult Aramex or Rush tables for this amount</t>
        </r>
      </text>
    </comment>
    <comment ref="F86" authorId="0" shapeId="0">
      <text>
        <r>
          <rPr>
            <b/>
            <sz val="9"/>
            <color indexed="81"/>
            <rFont val="Tahoma"/>
            <family val="2"/>
          </rPr>
          <t>Susan Knupfer:</t>
        </r>
        <r>
          <rPr>
            <sz val="9"/>
            <color indexed="81"/>
            <rFont val="Tahoma"/>
            <family val="2"/>
          </rPr>
          <t xml:space="preserve">
Add this amount to the total if the customer requests Express</t>
        </r>
      </text>
    </comment>
    <comment ref="F87" authorId="0" shapeId="0">
      <text>
        <r>
          <rPr>
            <b/>
            <sz val="8"/>
            <color indexed="81"/>
            <rFont val="Tahoma"/>
            <family val="2"/>
          </rPr>
          <t>Susan Knupfer:</t>
        </r>
        <r>
          <rPr>
            <sz val="8"/>
            <color indexed="81"/>
            <rFont val="Tahoma"/>
            <family val="2"/>
          </rPr>
          <t xml:space="preserve">
enter 100% of courier or post amount.
</t>
        </r>
      </text>
    </comment>
    <comment ref="F89" authorId="0" shapeId="0">
      <text>
        <r>
          <rPr>
            <b/>
            <sz val="8"/>
            <color indexed="81"/>
            <rFont val="Tahoma"/>
            <family val="2"/>
          </rPr>
          <t>Susan Knupfer:</t>
        </r>
        <r>
          <rPr>
            <sz val="8"/>
            <color indexed="81"/>
            <rFont val="Tahoma"/>
            <family val="2"/>
          </rPr>
          <t xml:space="preserve">
enter 50% of courier or post amount.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<sst xmlns="http://schemas.openxmlformats.org/spreadsheetml/2006/main" count="122" uniqueCount="96">
  <si>
    <t>Order No.</t>
  </si>
  <si>
    <t>Name of School</t>
  </si>
  <si>
    <t>Delivery Address</t>
  </si>
  <si>
    <t>Contact Number of School</t>
  </si>
  <si>
    <t>Contact Person at School</t>
  </si>
  <si>
    <t>Price</t>
  </si>
  <si>
    <t>Total</t>
  </si>
  <si>
    <t>Packed</t>
  </si>
  <si>
    <t>Checked</t>
  </si>
  <si>
    <t>Checked by</t>
  </si>
  <si>
    <t>Delivery method</t>
  </si>
  <si>
    <t xml:space="preserve">Packed by </t>
  </si>
  <si>
    <t>Sub-Total</t>
  </si>
  <si>
    <t>Sub-Totaal</t>
  </si>
  <si>
    <t>Courier</t>
  </si>
  <si>
    <t>Weight</t>
  </si>
  <si>
    <t>Total weight</t>
  </si>
  <si>
    <t>Quantity</t>
  </si>
  <si>
    <t>Title</t>
  </si>
  <si>
    <t>Total cost of this order</t>
  </si>
  <si>
    <t>For office use only</t>
  </si>
  <si>
    <t>Delivery Costs (For Office Use Only)</t>
  </si>
  <si>
    <t xml:space="preserve"> Customer details</t>
  </si>
  <si>
    <t>Page 2</t>
  </si>
  <si>
    <t>Collect</t>
  </si>
  <si>
    <t>OR</t>
  </si>
  <si>
    <t>Total of invoice with delivery cost</t>
  </si>
  <si>
    <t>Economy</t>
  </si>
  <si>
    <t>Express</t>
  </si>
  <si>
    <t>Breakdown of totals</t>
  </si>
  <si>
    <t>Total cost of this order incl delivery</t>
  </si>
  <si>
    <t>100% Delivery Cost (orders UNDER R1500.00) to be added to invoice</t>
  </si>
  <si>
    <t>50% Delivery Cost (orders OVER R1500.00) to be added to invoice</t>
  </si>
  <si>
    <t>Total number of CAPS Folders</t>
  </si>
  <si>
    <t>Total number of CAPS Guidebooks</t>
  </si>
  <si>
    <t>CAPS</t>
  </si>
  <si>
    <t>Total cost of this order excl delivery</t>
  </si>
  <si>
    <t>CAPS Spring Term Topics: Spring, Birds, Reptiles, Dinosaurs, African Wild Animals, Sport, Opposites.</t>
  </si>
  <si>
    <t>NCF</t>
  </si>
  <si>
    <t>CHARTS</t>
  </si>
  <si>
    <t xml:space="preserve">Date </t>
  </si>
  <si>
    <t>Date of order</t>
  </si>
  <si>
    <t>Ref number of school</t>
  </si>
  <si>
    <t>Option A - Purchasing Term by Term</t>
  </si>
  <si>
    <t>Spring Themes: Spring, Fruit, Keeping clean, Out in space, In the garden, Fish.</t>
  </si>
  <si>
    <t>Cost if sent by courier. Note if the customer asks for faster delivery, the cost of the difference between Economy and Express must be added to the total delivery cost.</t>
  </si>
  <si>
    <t>Difference</t>
  </si>
  <si>
    <t>Call 011 4830871 or 010 211 9130</t>
  </si>
  <si>
    <t xml:space="preserve">customerservices@daybydayecd.co.za </t>
  </si>
  <si>
    <t>www.daybydayecd.co.za</t>
  </si>
  <si>
    <t xml:space="preserve">NCF School Readiness Programme </t>
  </si>
  <si>
    <t>Spider Module Spring Term - English</t>
  </si>
  <si>
    <t>Lente Kwartaal Tema: Lente, Vrugte, Hou skoon, Die buitenste ruim, In die tuin, Vis.</t>
  </si>
  <si>
    <t>Spinnekop Module Lentekwartaal - Afrikaans</t>
  </si>
  <si>
    <t>Spider Spring Tiny Tots 18 mths - 30 mths</t>
  </si>
  <si>
    <t xml:space="preserve">Spider Spring Toddlers 2 - 3 </t>
  </si>
  <si>
    <t>Spider Spring  Junior 3 - 4</t>
  </si>
  <si>
    <t>Spider Spring Senior 4 - 5</t>
  </si>
  <si>
    <t xml:space="preserve">Spider Spring Toddlers and Tiny Tots Guidebook </t>
  </si>
  <si>
    <t xml:space="preserve">Spider Spring Junior Guidebook </t>
  </si>
  <si>
    <t xml:space="preserve">Spider Spring Senior Guidebook </t>
  </si>
  <si>
    <t>Spinnekop Lente Peuters 18 maande - 30 maande</t>
  </si>
  <si>
    <t>Spinnekop Lente Kleuters 2 - 3</t>
  </si>
  <si>
    <t>Spinnekop Lente Junior 3 - 4</t>
  </si>
  <si>
    <t>Spinnekop Lente Senior 4 - 5</t>
  </si>
  <si>
    <t xml:space="preserve">Spinnekop Lente Kleuters en Peuters Handleiding </t>
  </si>
  <si>
    <t xml:space="preserve">Spinnekop Lente Junior Handleiding </t>
  </si>
  <si>
    <t xml:space="preserve">Spinnekop Lente Senior Handleiding </t>
  </si>
  <si>
    <t>Spider Spring</t>
  </si>
  <si>
    <t>Spinnekop Lente</t>
  </si>
  <si>
    <t>Total Spring English</t>
  </si>
  <si>
    <t>Totaal Lente Afrikaans</t>
  </si>
  <si>
    <t>Spider Module Spring Term - Total</t>
  </si>
  <si>
    <t>Order number</t>
  </si>
  <si>
    <t xml:space="preserve">Spider Module Spring Chart Books </t>
  </si>
  <si>
    <t>Spider Spring Toddlers Chart Book</t>
  </si>
  <si>
    <t>Spider Spring Junior Chart Book</t>
  </si>
  <si>
    <t>Spider Spring Senior Chart Book</t>
  </si>
  <si>
    <t>Authorised User Charts (no charge, pack with 1st order of the year)</t>
  </si>
  <si>
    <t>Please don’t forget to read the revised Terms and Conditions for 2023 below!</t>
  </si>
  <si>
    <t>Total number of NCF Tiny Tot pads</t>
  </si>
  <si>
    <t>Total number of NCF Toddler pads</t>
  </si>
  <si>
    <t>Total number of NCF Folders</t>
  </si>
  <si>
    <t>Total number of NCF Guidebooks</t>
  </si>
  <si>
    <t>Total number of NCF Chart Books</t>
  </si>
  <si>
    <t xml:space="preserve">CAPS PREMIUM Grade R School Readiness Programme </t>
  </si>
  <si>
    <t>CAPS PREMIUM  Grade R Spring Term - English</t>
  </si>
  <si>
    <t>CAPS Premium Spring Grade R 5 - 6</t>
  </si>
  <si>
    <t>CAPS Premium  Spring Grade R 5 - 6 Folder</t>
  </si>
  <si>
    <t>CAPS Premium  Spring Grade R 5 - 6 Guidebook</t>
  </si>
  <si>
    <t>CAPS Premium  Spring Grade R English - Total</t>
  </si>
  <si>
    <t>CAPS PREMIUM Graad R Lentekwartaal - Afrikaans</t>
  </si>
  <si>
    <t>Not available yet</t>
  </si>
  <si>
    <t>CAPS Premium Lentekwartaal Graad R 5 - 6</t>
  </si>
  <si>
    <t>CAPS Premium Lentekwartaal Afrikaans - Totaal</t>
  </si>
  <si>
    <t>CAPS Premium Spring Grade R -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</si>
</sst>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 &quot;R&quot;\ * #,##0.00_ ;_ &quot;R&quot;\ * \-#,##0.00_ ;_ &quot;R&quot;\ * &quot;-&quot;??_ ;_ @_ "/>
    <numFmt numFmtId="186" formatCode="#,##0_ ;\-#,##0\ "/>
    <numFmt numFmtId="197" formatCode="[$R-1C09]#,##0.00"/>
  </numFmts>
  <fonts count="25" x14ac:knownFonts="1">
    <font>
      <sz val="10"/>
      <name val="Arial"/>
    </font>
    <font>
      <b/>
      <sz val="10"/>
      <name val="Tahoma"/>
      <family val="2"/>
    </font>
    <font>
      <sz val="10"/>
      <color indexed="8"/>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8"/>
      <color indexed="22"/>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sz val="9"/>
      <color indexed="81"/>
      <name val="Tahoma"/>
      <family val="2"/>
    </font>
    <font>
      <b/>
      <sz val="9"/>
      <color indexed="81"/>
      <name val="Tahoma"/>
      <family val="2"/>
    </font>
    <font>
      <u/>
      <sz val="10"/>
      <color theme="10"/>
      <name val="Arial"/>
      <family val="2"/>
    </font>
    <font>
      <b/>
      <sz val="8"/>
      <color theme="1"/>
      <name val="Tahoma"/>
      <family val="2"/>
    </font>
    <font>
      <sz val="8"/>
      <color theme="1"/>
      <name val="Tahoma"/>
      <family val="2"/>
    </font>
    <font>
      <u/>
      <sz val="9"/>
      <color theme="10"/>
      <name val="Tahoma"/>
      <family val="2"/>
    </font>
    <font>
      <b/>
      <sz val="9"/>
      <color theme="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3">
    <xf numFmtId="0" fontId="0" fillId="0" borderId="0"/>
    <xf numFmtId="178" fontId="5" fillId="0" borderId="0" applyFont="0" applyFill="0" applyBorder="0" applyAlignment="0" applyProtection="0"/>
    <xf numFmtId="0" fontId="20" fillId="0" borderId="0" applyNumberFormat="0" applyFill="0" applyBorder="0" applyAlignment="0" applyProtection="0">
      <alignment vertical="top"/>
      <protection locked="0"/>
    </xf>
  </cellStyleXfs>
  <cellXfs count="294">
    <xf numFmtId="0" fontId="0" fillId="0" borderId="0" xfId="0"/>
    <xf numFmtId="0" fontId="3" fillId="0" borderId="0" xfId="0" applyFont="1"/>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0" fillId="0" borderId="1" xfId="0" applyFont="1" applyFill="1" applyBorder="1" applyAlignment="1">
      <alignment horizontal="center" vertical="center"/>
    </xf>
    <xf numFmtId="178" fontId="10" fillId="0" borderId="3"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2" borderId="4" xfId="0" applyFont="1" applyFill="1" applyBorder="1" applyAlignment="1">
      <alignment horizontal="center" vertical="center"/>
    </xf>
    <xf numFmtId="178" fontId="11" fillId="2" borderId="4" xfId="0" applyNumberFormat="1" applyFont="1" applyFill="1" applyBorder="1" applyAlignment="1">
      <alignment horizontal="center" vertical="center"/>
    </xf>
    <xf numFmtId="178" fontId="11" fillId="2" borderId="5" xfId="0" applyNumberFormat="1" applyFont="1" applyFill="1" applyBorder="1" applyAlignment="1">
      <alignment horizontal="center" vertical="center"/>
    </xf>
    <xf numFmtId="0" fontId="11" fillId="2" borderId="6" xfId="0" applyFont="1" applyFill="1" applyBorder="1" applyAlignment="1">
      <alignment horizontal="center" vertical="center"/>
    </xf>
    <xf numFmtId="0" fontId="10" fillId="2" borderId="3" xfId="0" applyFont="1" applyFill="1" applyBorder="1" applyAlignment="1">
      <alignment horizontal="center" vertical="center"/>
    </xf>
    <xf numFmtId="178" fontId="10" fillId="2" borderId="3" xfId="0" applyNumberFormat="1" applyFont="1" applyFill="1" applyBorder="1" applyAlignment="1">
      <alignment horizontal="center" vertical="center"/>
    </xf>
    <xf numFmtId="178" fontId="10" fillId="2" borderId="2"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0" borderId="3" xfId="0" applyFont="1" applyFill="1" applyBorder="1" applyAlignment="1">
      <alignment horizontal="center" vertical="center"/>
    </xf>
    <xf numFmtId="178" fontId="10" fillId="0" borderId="7" xfId="0" applyNumberFormat="1" applyFont="1" applyFill="1" applyBorder="1" applyAlignment="1">
      <alignment horizontal="center" vertical="center"/>
    </xf>
    <xf numFmtId="0" fontId="8" fillId="0" borderId="8" xfId="0" applyFont="1" applyBorder="1" applyAlignment="1">
      <alignment horizontal="center" vertical="center"/>
    </xf>
    <xf numFmtId="178" fontId="10" fillId="2" borderId="9" xfId="0" applyNumberFormat="1" applyFont="1" applyFill="1" applyBorder="1" applyAlignment="1">
      <alignment horizontal="center" vertical="center"/>
    </xf>
    <xf numFmtId="178" fontId="8" fillId="0" borderId="8" xfId="0" applyNumberFormat="1" applyFont="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center" vertical="center"/>
    </xf>
    <xf numFmtId="178" fontId="7" fillId="0" borderId="4" xfId="0" applyNumberFormat="1" applyFont="1" applyBorder="1" applyAlignment="1">
      <alignment horizontal="center" vertical="center"/>
    </xf>
    <xf numFmtId="0" fontId="7" fillId="0" borderId="6" xfId="0" applyFont="1" applyBorder="1" applyAlignment="1">
      <alignment horizontal="center"/>
    </xf>
    <xf numFmtId="178" fontId="7" fillId="0" borderId="6" xfId="0" applyNumberFormat="1" applyFont="1" applyBorder="1" applyAlignment="1">
      <alignment horizontal="center" vertical="center"/>
    </xf>
    <xf numFmtId="178" fontId="7" fillId="0" borderId="11" xfId="0" applyNumberFormat="1" applyFont="1" applyBorder="1" applyAlignment="1">
      <alignment horizontal="center" vertical="center"/>
    </xf>
    <xf numFmtId="178" fontId="7" fillId="0" borderId="3" xfId="0" applyNumberFormat="1" applyFont="1" applyBorder="1" applyAlignment="1">
      <alignment vertical="center"/>
    </xf>
    <xf numFmtId="178" fontId="7" fillId="0" borderId="2" xfId="0" applyNumberFormat="1" applyFont="1" applyBorder="1" applyAlignment="1">
      <alignment vertical="center"/>
    </xf>
    <xf numFmtId="178" fontId="10" fillId="3" borderId="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2" borderId="14" xfId="0" applyFont="1" applyFill="1" applyBorder="1" applyAlignment="1">
      <alignment horizontal="center" vertical="center"/>
    </xf>
    <xf numFmtId="178" fontId="11" fillId="2" borderId="14"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178" fontId="11" fillId="2" borderId="15" xfId="0" applyNumberFormat="1" applyFont="1" applyFill="1" applyBorder="1" applyAlignment="1">
      <alignment horizontal="center" vertical="center"/>
    </xf>
    <xf numFmtId="178" fontId="10" fillId="2" borderId="1" xfId="0" applyNumberFormat="1" applyFont="1" applyFill="1" applyBorder="1" applyAlignment="1">
      <alignment horizontal="center" vertical="center"/>
    </xf>
    <xf numFmtId="178" fontId="11" fillId="2" borderId="16"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2" borderId="18" xfId="0" applyFont="1" applyFill="1" applyBorder="1" applyAlignment="1">
      <alignment horizontal="center" vertical="center"/>
    </xf>
    <xf numFmtId="178" fontId="11" fillId="2" borderId="7" xfId="0" applyNumberFormat="1" applyFont="1" applyFill="1" applyBorder="1" applyAlignment="1">
      <alignment horizontal="center" vertical="center"/>
    </xf>
    <xf numFmtId="178" fontId="11" fillId="2" borderId="18" xfId="0" applyNumberFormat="1" applyFont="1" applyFill="1" applyBorder="1" applyAlignment="1">
      <alignment horizontal="center" vertical="center"/>
    </xf>
    <xf numFmtId="0" fontId="11" fillId="2"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178" fontId="7" fillId="0" borderId="21" xfId="0" applyNumberFormat="1" applyFont="1" applyBorder="1" applyAlignment="1">
      <alignment vertical="center"/>
    </xf>
    <xf numFmtId="0" fontId="11" fillId="3" borderId="4" xfId="0" applyFont="1" applyFill="1" applyBorder="1" applyAlignment="1">
      <alignment horizontal="center" vertical="center"/>
    </xf>
    <xf numFmtId="1" fontId="7" fillId="0" borderId="22" xfId="0" applyNumberFormat="1" applyFont="1" applyBorder="1" applyAlignment="1">
      <alignment horizontal="center"/>
    </xf>
    <xf numFmtId="0" fontId="11" fillId="3" borderId="15" xfId="0" applyFont="1" applyFill="1" applyBorder="1" applyAlignment="1">
      <alignment horizontal="center" vertical="center"/>
    </xf>
    <xf numFmtId="2" fontId="11" fillId="0" borderId="15" xfId="0" applyNumberFormat="1" applyFont="1" applyBorder="1" applyAlignment="1">
      <alignment horizontal="center"/>
    </xf>
    <xf numFmtId="2" fontId="11" fillId="0" borderId="23" xfId="0" applyNumberFormat="1" applyFont="1" applyBorder="1" applyAlignment="1">
      <alignment horizontal="center"/>
    </xf>
    <xf numFmtId="2" fontId="11" fillId="0" borderId="24" xfId="0" applyNumberFormat="1" applyFont="1" applyBorder="1" applyAlignment="1">
      <alignment horizontal="center"/>
    </xf>
    <xf numFmtId="0" fontId="11" fillId="3" borderId="4" xfId="0" applyFont="1" applyFill="1" applyBorder="1" applyAlignment="1">
      <alignment horizontal="center" vertical="center" wrapText="1"/>
    </xf>
    <xf numFmtId="0" fontId="7" fillId="0" borderId="18" xfId="0" applyFont="1" applyBorder="1" applyAlignment="1">
      <alignment horizontal="center" vertical="center"/>
    </xf>
    <xf numFmtId="178" fontId="11" fillId="3" borderId="15" xfId="0" applyNumberFormat="1" applyFont="1" applyFill="1" applyBorder="1" applyAlignment="1">
      <alignment horizontal="center" vertical="center" wrapText="1"/>
    </xf>
    <xf numFmtId="178" fontId="10" fillId="2" borderId="15" xfId="0" applyNumberFormat="1" applyFont="1" applyFill="1" applyBorder="1" applyAlignment="1">
      <alignment horizontal="center" vertical="center"/>
    </xf>
    <xf numFmtId="178" fontId="10" fillId="2" borderId="23" xfId="0" applyNumberFormat="1" applyFont="1" applyFill="1" applyBorder="1" applyAlignment="1">
      <alignment horizontal="center" vertical="center"/>
    </xf>
    <xf numFmtId="178" fontId="10" fillId="2" borderId="24" xfId="0" applyNumberFormat="1" applyFont="1" applyFill="1" applyBorder="1" applyAlignment="1">
      <alignment horizontal="center" vertical="center"/>
    </xf>
    <xf numFmtId="9" fontId="11" fillId="3" borderId="4" xfId="0" applyNumberFormat="1" applyFont="1" applyFill="1" applyBorder="1" applyAlignment="1">
      <alignment horizontal="center" vertical="center"/>
    </xf>
    <xf numFmtId="178" fontId="7" fillId="0" borderId="22" xfId="0" applyNumberFormat="1" applyFont="1" applyBorder="1" applyAlignment="1">
      <alignment horizontal="center" vertical="center"/>
    </xf>
    <xf numFmtId="178" fontId="21" fillId="0" borderId="3" xfId="0" applyNumberFormat="1" applyFont="1" applyBorder="1" applyAlignment="1">
      <alignment horizontal="center" vertical="center"/>
    </xf>
    <xf numFmtId="178" fontId="11" fillId="0" borderId="6"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97" fontId="11" fillId="0" borderId="6" xfId="0" applyNumberFormat="1" applyFont="1" applyFill="1" applyBorder="1" applyAlignment="1">
      <alignment horizontal="center" vertical="center"/>
    </xf>
    <xf numFmtId="197" fontId="11" fillId="0" borderId="11" xfId="0" applyNumberFormat="1" applyFont="1" applyFill="1" applyBorder="1" applyAlignment="1">
      <alignment horizontal="center" vertical="center"/>
    </xf>
    <xf numFmtId="0" fontId="10" fillId="4" borderId="38" xfId="0" applyFont="1" applyFill="1" applyBorder="1" applyAlignment="1">
      <alignment horizontal="left" vertical="center" indent="1"/>
    </xf>
    <xf numFmtId="0" fontId="10" fillId="4" borderId="39" xfId="0" applyFont="1" applyFill="1" applyBorder="1" applyAlignment="1">
      <alignment horizontal="center" vertical="center"/>
    </xf>
    <xf numFmtId="0" fontId="8" fillId="4" borderId="29" xfId="0" applyFont="1" applyFill="1" applyBorder="1" applyAlignment="1">
      <alignment horizontal="left" vertical="center" indent="1"/>
    </xf>
    <xf numFmtId="0" fontId="8" fillId="4" borderId="25" xfId="0" applyFont="1" applyFill="1" applyBorder="1" applyAlignment="1">
      <alignment horizontal="center" vertical="center"/>
    </xf>
    <xf numFmtId="0" fontId="8" fillId="4" borderId="30" xfId="0" applyFont="1" applyFill="1" applyBorder="1" applyAlignment="1">
      <alignment vertical="center"/>
    </xf>
    <xf numFmtId="0" fontId="8" fillId="4" borderId="25" xfId="0" applyFont="1" applyFill="1" applyBorder="1" applyAlignment="1">
      <alignment vertical="center"/>
    </xf>
    <xf numFmtId="0" fontId="12" fillId="4" borderId="30" xfId="0" applyFont="1" applyFill="1" applyBorder="1" applyAlignment="1">
      <alignment vertical="center"/>
    </xf>
    <xf numFmtId="0" fontId="8" fillId="4" borderId="26" xfId="0" applyFont="1" applyFill="1" applyBorder="1" applyAlignment="1">
      <alignment horizontal="center" vertical="center"/>
    </xf>
    <xf numFmtId="178" fontId="8" fillId="4" borderId="43" xfId="0" applyNumberFormat="1" applyFont="1" applyFill="1" applyBorder="1" applyAlignment="1">
      <alignment horizontal="center" vertical="center"/>
    </xf>
    <xf numFmtId="178" fontId="8" fillId="4" borderId="10" xfId="1" applyFont="1" applyFill="1" applyBorder="1" applyAlignment="1">
      <alignment horizontal="center" vertical="center"/>
    </xf>
    <xf numFmtId="178" fontId="8" fillId="4" borderId="36" xfId="1" applyFont="1" applyFill="1" applyBorder="1" applyAlignment="1">
      <alignment horizontal="center" vertical="center"/>
    </xf>
    <xf numFmtId="178" fontId="8" fillId="4" borderId="48" xfId="1" applyFont="1" applyFill="1" applyBorder="1" applyAlignment="1">
      <alignment horizontal="center" vertical="center"/>
    </xf>
    <xf numFmtId="178" fontId="17" fillId="4" borderId="49" xfId="1" applyFont="1" applyFill="1" applyBorder="1" applyAlignment="1">
      <alignment vertical="center"/>
    </xf>
    <xf numFmtId="178" fontId="17" fillId="4" borderId="50" xfId="1" applyFont="1" applyFill="1" applyBorder="1" applyAlignment="1">
      <alignment vertical="center"/>
    </xf>
    <xf numFmtId="178" fontId="17" fillId="4" borderId="51" xfId="1" applyFont="1" applyFill="1" applyBorder="1" applyAlignment="1">
      <alignment vertical="center"/>
    </xf>
    <xf numFmtId="0" fontId="11" fillId="4" borderId="4" xfId="0" applyFont="1" applyFill="1" applyBorder="1" applyAlignment="1">
      <alignment horizontal="center" vertical="center"/>
    </xf>
    <xf numFmtId="178" fontId="11" fillId="4" borderId="15" xfId="0" applyNumberFormat="1" applyFont="1" applyFill="1" applyBorder="1" applyAlignment="1">
      <alignment horizontal="center" vertical="center"/>
    </xf>
    <xf numFmtId="178" fontId="11" fillId="4" borderId="4" xfId="0" applyNumberFormat="1" applyFont="1" applyFill="1" applyBorder="1" applyAlignment="1">
      <alignment horizontal="center" vertical="center"/>
    </xf>
    <xf numFmtId="0" fontId="11" fillId="4" borderId="12" xfId="0" applyFont="1" applyFill="1" applyBorder="1" applyAlignment="1">
      <alignment horizontal="center" vertical="center"/>
    </xf>
    <xf numFmtId="0" fontId="11" fillId="4" borderId="6" xfId="0" applyFont="1" applyFill="1" applyBorder="1" applyAlignment="1">
      <alignment horizontal="center" vertical="center"/>
    </xf>
    <xf numFmtId="178" fontId="11" fillId="4" borderId="23" xfId="0" applyNumberFormat="1" applyFont="1" applyFill="1" applyBorder="1" applyAlignment="1">
      <alignment horizontal="center" vertical="center"/>
    </xf>
    <xf numFmtId="0" fontId="11" fillId="4" borderId="13" xfId="0" applyFont="1" applyFill="1" applyBorder="1" applyAlignment="1">
      <alignment horizontal="center" vertical="center"/>
    </xf>
    <xf numFmtId="0" fontId="7" fillId="4" borderId="55" xfId="0" applyFont="1" applyFill="1" applyBorder="1" applyAlignment="1">
      <alignment horizontal="center" vertical="center"/>
    </xf>
    <xf numFmtId="178" fontId="11" fillId="4" borderId="24" xfId="0" applyNumberFormat="1" applyFont="1" applyFill="1" applyBorder="1" applyAlignment="1">
      <alignment horizontal="center" vertical="center"/>
    </xf>
    <xf numFmtId="178" fontId="11" fillId="4" borderId="55" xfId="0" applyNumberFormat="1" applyFont="1" applyFill="1" applyBorder="1" applyAlignment="1">
      <alignment horizontal="center" vertical="center"/>
    </xf>
    <xf numFmtId="0" fontId="7" fillId="4" borderId="32" xfId="0" applyFont="1" applyFill="1" applyBorder="1" applyAlignment="1">
      <alignment horizontal="center" vertical="center"/>
    </xf>
    <xf numFmtId="178" fontId="11" fillId="4" borderId="56" xfId="0" applyNumberFormat="1" applyFont="1" applyFill="1" applyBorder="1" applyAlignment="1">
      <alignment horizontal="center" vertical="center"/>
    </xf>
    <xf numFmtId="178" fontId="11" fillId="4" borderId="30" xfId="0" applyNumberFormat="1" applyFont="1" applyFill="1" applyBorder="1" applyAlignment="1">
      <alignment horizontal="center" vertical="center"/>
    </xf>
    <xf numFmtId="0" fontId="7" fillId="4" borderId="18" xfId="0" applyFont="1" applyFill="1" applyBorder="1" applyAlignment="1">
      <alignment horizontal="center" vertical="center"/>
    </xf>
    <xf numFmtId="178" fontId="11" fillId="4" borderId="57" xfId="0" applyNumberFormat="1" applyFont="1" applyFill="1" applyBorder="1" applyAlignment="1">
      <alignment horizontal="center" vertical="center"/>
    </xf>
    <xf numFmtId="178" fontId="11" fillId="4" borderId="18" xfId="0" applyNumberFormat="1" applyFont="1" applyFill="1" applyBorder="1" applyAlignment="1">
      <alignment horizontal="center" vertical="center"/>
    </xf>
    <xf numFmtId="0" fontId="7" fillId="4" borderId="12" xfId="0" applyFont="1" applyFill="1" applyBorder="1" applyAlignment="1">
      <alignment horizontal="center" vertical="center"/>
    </xf>
    <xf numFmtId="0" fontId="11" fillId="4" borderId="11" xfId="0" applyFont="1" applyFill="1" applyBorder="1" applyAlignment="1">
      <alignment horizontal="center" vertical="center"/>
    </xf>
    <xf numFmtId="178" fontId="11" fillId="4" borderId="5" xfId="0" applyNumberFormat="1" applyFont="1" applyFill="1" applyBorder="1" applyAlignment="1">
      <alignment horizontal="center" vertical="center"/>
    </xf>
    <xf numFmtId="0" fontId="11" fillId="4" borderId="3"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wrapText="1"/>
    </xf>
    <xf numFmtId="178" fontId="11" fillId="4" borderId="1" xfId="0" applyNumberFormat="1" applyFont="1" applyFill="1" applyBorder="1" applyAlignment="1">
      <alignment horizontal="center" vertical="center" wrapText="1"/>
    </xf>
    <xf numFmtId="9" fontId="11" fillId="4" borderId="3" xfId="0" applyNumberFormat="1" applyFont="1" applyFill="1" applyBorder="1" applyAlignment="1">
      <alignment horizontal="center" vertical="center"/>
    </xf>
    <xf numFmtId="0" fontId="10" fillId="0" borderId="18" xfId="0" applyFont="1" applyFill="1" applyBorder="1" applyAlignment="1">
      <alignment horizontal="center" vertical="center"/>
    </xf>
    <xf numFmtId="0" fontId="11" fillId="0" borderId="18" xfId="0" applyFont="1" applyFill="1" applyBorder="1" applyAlignment="1">
      <alignment horizontal="center" vertical="center"/>
    </xf>
    <xf numFmtId="0" fontId="13" fillId="4" borderId="35" xfId="0" applyFont="1" applyFill="1" applyBorder="1" applyAlignment="1">
      <alignment horizontal="center" vertical="center" wrapText="1"/>
    </xf>
    <xf numFmtId="0" fontId="13" fillId="4" borderId="36" xfId="0" applyFont="1" applyFill="1" applyBorder="1" applyAlignment="1">
      <alignment horizontal="center" vertical="center" wrapText="1"/>
    </xf>
    <xf numFmtId="1" fontId="21" fillId="0" borderId="3" xfId="0" applyNumberFormat="1" applyFont="1" applyBorder="1" applyAlignment="1">
      <alignment horizontal="center" vertical="center"/>
    </xf>
    <xf numFmtId="0" fontId="8" fillId="0" borderId="3" xfId="0" applyFont="1" applyBorder="1" applyAlignment="1">
      <alignment horizontal="center" vertical="center"/>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4" fillId="0" borderId="40" xfId="0" applyFont="1" applyBorder="1" applyAlignment="1">
      <alignment horizontal="center"/>
    </xf>
    <xf numFmtId="0" fontId="14" fillId="0" borderId="52" xfId="0" applyFont="1" applyBorder="1" applyAlignment="1">
      <alignment horizontal="center"/>
    </xf>
    <xf numFmtId="0" fontId="14" fillId="0" borderId="39" xfId="0" applyFont="1" applyBorder="1" applyAlignment="1">
      <alignment horizontal="center"/>
    </xf>
    <xf numFmtId="0" fontId="23" fillId="0" borderId="40" xfId="2" applyFont="1" applyBorder="1" applyAlignment="1" applyProtection="1">
      <alignment horizontal="center"/>
    </xf>
    <xf numFmtId="0" fontId="23" fillId="0" borderId="10" xfId="2" applyFont="1" applyBorder="1" applyAlignment="1" applyProtection="1">
      <alignment horizontal="center"/>
    </xf>
    <xf numFmtId="0" fontId="14" fillId="0" borderId="36" xfId="0" applyFont="1" applyBorder="1" applyAlignment="1">
      <alignment horizontal="center"/>
    </xf>
    <xf numFmtId="0" fontId="14" fillId="0" borderId="48" xfId="0" applyFont="1" applyBorder="1" applyAlignment="1">
      <alignment horizontal="center"/>
    </xf>
    <xf numFmtId="0" fontId="11" fillId="2" borderId="58" xfId="0" applyFont="1" applyFill="1" applyBorder="1" applyAlignment="1">
      <alignment horizontal="left" vertical="center" indent="1"/>
    </xf>
    <xf numFmtId="0" fontId="11" fillId="2" borderId="59" xfId="0" applyFont="1" applyFill="1" applyBorder="1" applyAlignment="1">
      <alignment horizontal="left" vertical="center" indent="1"/>
    </xf>
    <xf numFmtId="0" fontId="13" fillId="4" borderId="37"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1" fillId="2" borderId="29" xfId="0" applyFont="1" applyFill="1" applyBorder="1" applyAlignment="1">
      <alignment horizontal="left" vertical="center" indent="1"/>
    </xf>
    <xf numFmtId="0" fontId="11" fillId="2" borderId="41" xfId="0" applyFont="1" applyFill="1" applyBorder="1" applyAlignment="1">
      <alignment horizontal="left" vertical="center" indent="1"/>
    </xf>
    <xf numFmtId="178" fontId="13" fillId="2" borderId="20" xfId="0" applyNumberFormat="1" applyFont="1" applyFill="1" applyBorder="1" applyAlignment="1">
      <alignment horizontal="center" vertical="center"/>
    </xf>
    <xf numFmtId="178" fontId="13" fillId="2" borderId="2" xfId="0" applyNumberFormat="1" applyFont="1" applyFill="1" applyBorder="1" applyAlignment="1">
      <alignment horizontal="center" vertical="center"/>
    </xf>
    <xf numFmtId="0" fontId="10" fillId="0" borderId="20" xfId="0" applyFont="1" applyBorder="1" applyAlignment="1">
      <alignment horizontal="left" vertical="center" indent="1"/>
    </xf>
    <xf numFmtId="0" fontId="10" fillId="0" borderId="2" xfId="0" applyFont="1" applyBorder="1" applyAlignment="1">
      <alignment horizontal="left" vertical="center" indent="1"/>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0" fillId="3" borderId="20" xfId="0" applyFont="1" applyFill="1" applyBorder="1" applyAlignment="1">
      <alignment horizontal="left" vertical="center" indent="1"/>
    </xf>
    <xf numFmtId="0" fontId="10" fillId="3" borderId="2" xfId="0" applyFont="1" applyFill="1" applyBorder="1" applyAlignment="1">
      <alignment horizontal="left" vertical="center" indent="1"/>
    </xf>
    <xf numFmtId="0" fontId="2" fillId="2" borderId="20" xfId="0" applyFont="1" applyFill="1" applyBorder="1" applyAlignment="1">
      <alignment horizontal="center"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10" fillId="3" borderId="20"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7" fillId="4" borderId="3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10" fillId="0" borderId="2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7" fillId="4" borderId="2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0" fillId="0" borderId="19" xfId="0" applyFont="1" applyFill="1" applyBorder="1" applyAlignment="1">
      <alignment horizontal="left" vertical="center" indent="1"/>
    </xf>
    <xf numFmtId="0" fontId="10" fillId="0" borderId="7" xfId="0" applyFont="1" applyFill="1" applyBorder="1" applyAlignment="1">
      <alignment horizontal="left" vertical="center" indent="1"/>
    </xf>
    <xf numFmtId="0" fontId="7" fillId="2" borderId="12" xfId="0" applyFont="1" applyFill="1" applyBorder="1" applyAlignment="1">
      <alignment horizontal="left" vertical="center" wrapText="1" indent="1"/>
    </xf>
    <xf numFmtId="0" fontId="0" fillId="0" borderId="15" xfId="0" applyBorder="1"/>
    <xf numFmtId="0" fontId="7" fillId="2" borderId="13" xfId="0" applyFont="1" applyFill="1" applyBorder="1" applyAlignment="1">
      <alignment horizontal="left" vertical="center" wrapText="1" indent="1"/>
    </xf>
    <xf numFmtId="0" fontId="7" fillId="2" borderId="23" xfId="0" applyFont="1" applyFill="1" applyBorder="1" applyAlignment="1">
      <alignment horizontal="left" vertical="center" wrapText="1" indent="1"/>
    </xf>
    <xf numFmtId="0" fontId="3" fillId="3" borderId="27"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8" xfId="0" applyFont="1" applyFill="1" applyBorder="1" applyAlignment="1">
      <alignment horizontal="center" vertical="center"/>
    </xf>
    <xf numFmtId="0" fontId="11" fillId="4" borderId="20" xfId="0" applyFont="1" applyFill="1" applyBorder="1" applyAlignment="1">
      <alignment horizontal="left" vertical="center" indent="1"/>
    </xf>
    <xf numFmtId="0" fontId="11" fillId="4" borderId="1" xfId="0" applyFont="1" applyFill="1" applyBorder="1" applyAlignment="1">
      <alignment horizontal="left" vertical="center" indent="1"/>
    </xf>
    <xf numFmtId="0" fontId="3" fillId="4" borderId="20"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8" fillId="0" borderId="20"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178" fontId="24" fillId="4" borderId="20" xfId="0" applyNumberFormat="1" applyFont="1" applyFill="1" applyBorder="1" applyAlignment="1">
      <alignment horizontal="center" vertical="center"/>
    </xf>
    <xf numFmtId="178" fontId="24" fillId="4" borderId="1" xfId="0" applyNumberFormat="1" applyFont="1" applyFill="1" applyBorder="1" applyAlignment="1">
      <alignment horizontal="center" vertical="center"/>
    </xf>
    <xf numFmtId="178" fontId="24" fillId="4" borderId="2" xfId="0" applyNumberFormat="1" applyFont="1" applyFill="1" applyBorder="1" applyAlignment="1">
      <alignment horizontal="center" vertical="center"/>
    </xf>
    <xf numFmtId="178" fontId="7" fillId="0" borderId="20"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0" fillId="4" borderId="29" xfId="0" applyFont="1" applyFill="1" applyBorder="1" applyAlignment="1">
      <alignment horizontal="left" vertical="center" indent="1"/>
    </xf>
    <xf numFmtId="0" fontId="10" fillId="4" borderId="30" xfId="0" applyFont="1" applyFill="1" applyBorder="1" applyAlignment="1">
      <alignment horizontal="left" vertical="center" indent="1"/>
    </xf>
    <xf numFmtId="0" fontId="16" fillId="0" borderId="3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7" xfId="0" applyFont="1" applyFill="1" applyBorder="1" applyAlignment="1">
      <alignment horizontal="center" vertical="center"/>
    </xf>
    <xf numFmtId="178" fontId="8" fillId="4" borderId="45" xfId="0" applyNumberFormat="1" applyFont="1" applyFill="1" applyBorder="1" applyAlignment="1">
      <alignment horizontal="center" vertical="center"/>
    </xf>
    <xf numFmtId="0" fontId="8" fillId="4" borderId="46" xfId="0" applyFont="1" applyFill="1" applyBorder="1" applyAlignment="1">
      <alignment horizontal="center" vertical="center"/>
    </xf>
    <xf numFmtId="0" fontId="11" fillId="4" borderId="13" xfId="0" applyFont="1" applyFill="1" applyBorder="1" applyAlignment="1">
      <alignment horizontal="left" vertical="center" indent="1"/>
    </xf>
    <xf numFmtId="0" fontId="11" fillId="4" borderId="23" xfId="0" applyFont="1" applyFill="1" applyBorder="1" applyAlignment="1">
      <alignment horizontal="left" vertical="center" indent="1"/>
    </xf>
    <xf numFmtId="0" fontId="11" fillId="2" borderId="60" xfId="0" applyFont="1" applyFill="1" applyBorder="1" applyAlignment="1">
      <alignment horizontal="left" vertical="center" indent="1"/>
    </xf>
    <xf numFmtId="0" fontId="11" fillId="2" borderId="61" xfId="0" applyFont="1" applyFill="1" applyBorder="1" applyAlignment="1">
      <alignment horizontal="left" vertical="center" indent="1"/>
    </xf>
    <xf numFmtId="178" fontId="24" fillId="4" borderId="19" xfId="0" applyNumberFormat="1" applyFont="1" applyFill="1" applyBorder="1" applyAlignment="1">
      <alignment horizontal="center" vertical="center"/>
    </xf>
    <xf numFmtId="178" fontId="24" fillId="4" borderId="7" xfId="0" applyNumberFormat="1" applyFont="1" applyFill="1" applyBorder="1" applyAlignment="1">
      <alignment horizontal="center" vertical="center"/>
    </xf>
    <xf numFmtId="178" fontId="24" fillId="4" borderId="21" xfId="0" applyNumberFormat="1" applyFont="1" applyFill="1" applyBorder="1" applyAlignment="1">
      <alignment horizontal="center" vertical="center"/>
    </xf>
    <xf numFmtId="0" fontId="7" fillId="4" borderId="12" xfId="0" applyFont="1" applyFill="1" applyBorder="1" applyAlignment="1">
      <alignment horizontal="left" vertical="center" wrapText="1" indent="1"/>
    </xf>
    <xf numFmtId="0" fontId="7" fillId="4" borderId="15" xfId="0" applyFont="1" applyFill="1" applyBorder="1" applyAlignment="1">
      <alignment horizontal="left" vertical="center" wrapText="1" indent="1"/>
    </xf>
    <xf numFmtId="0" fontId="11" fillId="4" borderId="54" xfId="0" applyFont="1" applyFill="1" applyBorder="1" applyAlignment="1">
      <alignment horizontal="left" vertical="center" indent="1"/>
    </xf>
    <xf numFmtId="0" fontId="11" fillId="4" borderId="24" xfId="0" applyFont="1" applyFill="1" applyBorder="1" applyAlignment="1">
      <alignment horizontal="left" vertical="center" indent="1"/>
    </xf>
    <xf numFmtId="0" fontId="10" fillId="0" borderId="19" xfId="0" applyFont="1" applyBorder="1" applyAlignment="1">
      <alignment horizontal="left" vertical="center" indent="1"/>
    </xf>
    <xf numFmtId="0" fontId="10" fillId="0" borderId="7" xfId="0" applyFont="1" applyBorder="1" applyAlignment="1">
      <alignment horizontal="left" vertical="center" indent="1"/>
    </xf>
    <xf numFmtId="0" fontId="7" fillId="2" borderId="33" xfId="0" applyFont="1" applyFill="1" applyBorder="1" applyAlignment="1">
      <alignment horizontal="left" vertical="center" wrapText="1" indent="1"/>
    </xf>
    <xf numFmtId="0" fontId="7" fillId="2" borderId="34" xfId="0" applyFont="1" applyFill="1" applyBorder="1" applyAlignment="1">
      <alignment horizontal="left" vertical="center" wrapText="1" indent="1"/>
    </xf>
    <xf numFmtId="0" fontId="13" fillId="2" borderId="20"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2" xfId="0" applyFont="1" applyFill="1" applyBorder="1" applyAlignment="1">
      <alignment horizontal="left" vertical="center" indent="1"/>
    </xf>
    <xf numFmtId="0" fontId="15" fillId="0" borderId="29" xfId="0" applyFont="1" applyBorder="1" applyAlignment="1">
      <alignment horizontal="left" vertical="center" indent="1"/>
    </xf>
    <xf numFmtId="0" fontId="15" fillId="0" borderId="30" xfId="0" applyFont="1" applyBorder="1" applyAlignment="1">
      <alignment horizontal="left" vertical="center" indent="1"/>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10" fillId="4" borderId="2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8" fillId="4" borderId="44" xfId="0" applyFont="1" applyFill="1" applyBorder="1" applyAlignment="1">
      <alignment horizontal="left" vertical="center" indent="1"/>
    </xf>
    <xf numFmtId="0" fontId="8" fillId="4" borderId="45" xfId="0" applyFont="1" applyFill="1" applyBorder="1" applyAlignment="1">
      <alignment horizontal="left" vertical="center" indent="1"/>
    </xf>
    <xf numFmtId="0" fontId="8" fillId="4" borderId="29" xfId="0" applyFont="1" applyFill="1" applyBorder="1" applyAlignment="1">
      <alignment horizontal="left" vertical="center" indent="1"/>
    </xf>
    <xf numFmtId="0" fontId="8" fillId="4" borderId="30" xfId="0" applyFont="1" applyFill="1" applyBorder="1" applyAlignment="1">
      <alignment horizontal="left" vertical="center" indent="1"/>
    </xf>
    <xf numFmtId="49" fontId="7" fillId="0" borderId="30"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13" fillId="0" borderId="38" xfId="0" applyFont="1" applyBorder="1" applyAlignment="1">
      <alignment horizontal="center" vertical="center"/>
    </xf>
    <xf numFmtId="0" fontId="13" fillId="0" borderId="52" xfId="0" applyFont="1" applyBorder="1" applyAlignment="1">
      <alignment horizontal="center" vertical="center"/>
    </xf>
    <xf numFmtId="0" fontId="13" fillId="0" borderId="39" xfId="0" applyFont="1" applyBorder="1" applyAlignment="1">
      <alignment horizontal="center" vertical="center"/>
    </xf>
    <xf numFmtId="0" fontId="16" fillId="3" borderId="20" xfId="0" applyFont="1" applyFill="1" applyBorder="1" applyAlignment="1">
      <alignment horizontal="left" vertical="center" indent="1"/>
    </xf>
    <xf numFmtId="0" fontId="16" fillId="3" borderId="1" xfId="0" applyFont="1" applyFill="1" applyBorder="1" applyAlignment="1">
      <alignment horizontal="left" vertical="center" indent="1"/>
    </xf>
    <xf numFmtId="0" fontId="16" fillId="3" borderId="2" xfId="0" applyFont="1" applyFill="1" applyBorder="1" applyAlignment="1">
      <alignment horizontal="left" vertical="center" indent="1"/>
    </xf>
    <xf numFmtId="178" fontId="16" fillId="3" borderId="20" xfId="0" applyNumberFormat="1" applyFont="1" applyFill="1" applyBorder="1" applyAlignment="1">
      <alignment horizontal="center" vertical="center"/>
    </xf>
    <xf numFmtId="0" fontId="16" fillId="3" borderId="2"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13" fillId="0" borderId="19" xfId="0" applyFont="1" applyBorder="1" applyAlignment="1">
      <alignment horizontal="center" vertical="center"/>
    </xf>
    <xf numFmtId="0" fontId="13" fillId="0" borderId="7" xfId="0" applyFont="1" applyBorder="1" applyAlignment="1">
      <alignment horizontal="center" vertical="center"/>
    </xf>
    <xf numFmtId="0" fontId="13" fillId="0" borderId="21" xfId="0" applyFont="1" applyBorder="1" applyAlignment="1">
      <alignment horizontal="center" vertical="center"/>
    </xf>
    <xf numFmtId="0" fontId="7" fillId="0" borderId="3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178" fontId="9" fillId="0" borderId="20" xfId="0" applyNumberFormat="1" applyFont="1" applyBorder="1" applyAlignment="1">
      <alignment horizontal="center" vertical="center"/>
    </xf>
    <xf numFmtId="178" fontId="9" fillId="0" borderId="2" xfId="0" applyNumberFormat="1" applyFont="1" applyBorder="1" applyAlignment="1">
      <alignment horizontal="center" vertical="center"/>
    </xf>
    <xf numFmtId="178" fontId="22" fillId="0" borderId="20" xfId="0" applyNumberFormat="1" applyFont="1" applyBorder="1" applyAlignment="1">
      <alignment horizontal="left" vertical="center" indent="1"/>
    </xf>
    <xf numFmtId="178" fontId="22" fillId="0" borderId="1" xfId="0" applyNumberFormat="1" applyFont="1" applyBorder="1" applyAlignment="1">
      <alignment horizontal="left" vertical="center" indent="1"/>
    </xf>
    <xf numFmtId="178" fontId="22" fillId="0" borderId="2" xfId="0" applyNumberFormat="1" applyFont="1" applyBorder="1" applyAlignment="1">
      <alignment horizontal="left" vertical="center" indent="1"/>
    </xf>
    <xf numFmtId="0" fontId="9" fillId="4" borderId="2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11" fillId="0" borderId="27" xfId="0" applyFont="1" applyBorder="1" applyAlignment="1">
      <alignment horizontal="left" vertical="center" indent="1"/>
    </xf>
    <xf numFmtId="0" fontId="11" fillId="0" borderId="28" xfId="0" applyFont="1" applyBorder="1" applyAlignment="1">
      <alignment horizontal="left" vertical="center" indent="1"/>
    </xf>
    <xf numFmtId="0" fontId="7" fillId="4" borderId="1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21" xfId="0" applyFont="1" applyFill="1" applyBorder="1" applyAlignment="1">
      <alignment horizontal="center" vertical="center"/>
    </xf>
    <xf numFmtId="0" fontId="10" fillId="0" borderId="20" xfId="0" applyFont="1" applyFill="1" applyBorder="1" applyAlignment="1">
      <alignment horizontal="left" vertical="center" indent="1"/>
    </xf>
    <xf numFmtId="0" fontId="10" fillId="0" borderId="2" xfId="0" applyFont="1" applyFill="1" applyBorder="1" applyAlignment="1">
      <alignment horizontal="left" vertical="center" indent="1"/>
    </xf>
    <xf numFmtId="0" fontId="8" fillId="4" borderId="27"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40"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28" xfId="0" applyFont="1" applyFill="1" applyBorder="1" applyAlignment="1">
      <alignment horizontal="center" vertical="center"/>
    </xf>
    <xf numFmtId="178" fontId="8" fillId="4" borderId="41" xfId="0" applyNumberFormat="1" applyFont="1" applyFill="1" applyBorder="1" applyAlignment="1">
      <alignment horizontal="center" vertical="center"/>
    </xf>
    <xf numFmtId="0" fontId="8" fillId="4" borderId="42" xfId="0" applyFont="1" applyFill="1" applyBorder="1" applyAlignment="1">
      <alignment horizontal="center" vertical="center"/>
    </xf>
    <xf numFmtId="0" fontId="8" fillId="4" borderId="31" xfId="0" applyFont="1" applyFill="1" applyBorder="1" applyAlignment="1">
      <alignment horizontal="left" vertical="center" indent="1"/>
    </xf>
    <xf numFmtId="0" fontId="8" fillId="4" borderId="47" xfId="0" applyFont="1" applyFill="1" applyBorder="1" applyAlignment="1">
      <alignment horizontal="left" vertical="center" indent="1"/>
    </xf>
    <xf numFmtId="0" fontId="8" fillId="4" borderId="19" xfId="0" applyFont="1" applyFill="1" applyBorder="1" applyAlignment="1">
      <alignment horizontal="left" vertical="center" indent="1"/>
    </xf>
    <xf numFmtId="0" fontId="8" fillId="4" borderId="21" xfId="0" applyFont="1" applyFill="1" applyBorder="1" applyAlignment="1">
      <alignment horizontal="left" vertical="center" indent="1"/>
    </xf>
    <xf numFmtId="0" fontId="0" fillId="0" borderId="15" xfId="0" applyBorder="1" applyAlignment="1">
      <alignment horizontal="left" indent="1"/>
    </xf>
    <xf numFmtId="0" fontId="11" fillId="0" borderId="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1" xfId="0" applyFont="1" applyFill="1" applyBorder="1" applyAlignment="1">
      <alignment horizontal="center" vertical="center"/>
    </xf>
    <xf numFmtId="186" fontId="22" fillId="0" borderId="5" xfId="0" applyNumberFormat="1" applyFont="1" applyBorder="1" applyAlignment="1">
      <alignment horizontal="center" vertical="center"/>
    </xf>
    <xf numFmtId="186" fontId="22" fillId="0" borderId="42" xfId="0" applyNumberFormat="1" applyFont="1" applyBorder="1" applyAlignment="1">
      <alignment horizontal="center" vertical="center"/>
    </xf>
    <xf numFmtId="186" fontId="22" fillId="0" borderId="62" xfId="0" applyNumberFormat="1" applyFont="1" applyBorder="1" applyAlignment="1">
      <alignment horizontal="center" vertical="center"/>
    </xf>
    <xf numFmtId="178" fontId="21" fillId="0" borderId="31" xfId="0" applyNumberFormat="1" applyFont="1" applyBorder="1" applyAlignment="1">
      <alignment horizontal="center" vertical="center"/>
    </xf>
    <xf numFmtId="178" fontId="21" fillId="0" borderId="47" xfId="0" applyNumberFormat="1" applyFont="1" applyBorder="1" applyAlignment="1">
      <alignment horizontal="center" vertical="center"/>
    </xf>
    <xf numFmtId="178" fontId="21" fillId="0" borderId="19" xfId="0" applyNumberFormat="1" applyFont="1" applyBorder="1" applyAlignment="1">
      <alignment horizontal="left" vertical="center" indent="1"/>
    </xf>
    <xf numFmtId="178" fontId="21" fillId="0" borderId="21" xfId="0" applyNumberFormat="1" applyFont="1" applyBorder="1" applyAlignment="1">
      <alignment horizontal="left" vertical="center" indent="1"/>
    </xf>
    <xf numFmtId="178" fontId="22" fillId="0" borderId="38" xfId="0" applyNumberFormat="1" applyFont="1" applyBorder="1" applyAlignment="1">
      <alignment horizontal="left" vertical="center" indent="1"/>
    </xf>
    <xf numFmtId="178" fontId="22" fillId="0" borderId="39" xfId="0" applyNumberFormat="1" applyFont="1" applyBorder="1" applyAlignment="1">
      <alignment horizontal="left" vertical="center" indent="1"/>
    </xf>
    <xf numFmtId="178" fontId="22" fillId="0" borderId="29" xfId="0" applyNumberFormat="1" applyFont="1" applyBorder="1" applyAlignment="1">
      <alignment horizontal="left" vertical="center" indent="1"/>
    </xf>
    <xf numFmtId="178" fontId="22" fillId="0" borderId="25" xfId="0" applyNumberFormat="1" applyFont="1" applyBorder="1" applyAlignment="1">
      <alignment horizontal="left" vertical="center" indent="1"/>
    </xf>
    <xf numFmtId="178" fontId="22" fillId="0" borderId="53" xfId="0" applyNumberFormat="1" applyFont="1" applyBorder="1" applyAlignment="1">
      <alignment horizontal="left" vertical="center" indent="1"/>
    </xf>
    <xf numFmtId="178" fontId="22" fillId="0" borderId="43" xfId="0" applyNumberFormat="1" applyFont="1" applyBorder="1" applyAlignment="1">
      <alignment horizontal="left" vertical="center" inden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drawings/drawing1.xml><?xml version="1.0" encoding="utf-8"?>
<xdr:wsDr xmlns:xdr="http://schemas.openxmlformats.org/drawingml/2006/spreadsheetDrawing" xmlns:a="http://schemas.openxmlformats.org/drawingml/2006/main">
  <xdr:twoCellAnchor>
    <xdr:from>
      <xdr:col>0</xdr:col>
      <xdr:colOff>242454</xdr:colOff>
      <xdr:row>126</xdr:row>
      <xdr:rowOff>77931</xdr:rowOff>
    </xdr:from>
    <xdr:to>
      <xdr:col>6</xdr:col>
      <xdr:colOff>389658</xdr:colOff>
      <xdr:row>178</xdr:row>
      <xdr:rowOff>164522</xdr:rowOff>
    </xdr:to>
    <xdr:sp macro="" textlink="">
      <xdr:nvSpPr>
        <xdr:cNvPr id="2" name="TextBox 1">
          <a:extLst>
            <a:ext uri="{FF2B5EF4-FFF2-40B4-BE49-F238E27FC236}">
              <a16:creationId xmlns:a16="http://schemas.microsoft.com/office/drawing/2014/main" id="{DBCB39D6-1E34-87B7-00DB-A53D5B5E8E59}"/>
            </a:ext>
          </a:extLst>
        </xdr:cNvPr>
        <xdr:cNvSpPr txBox="1"/>
      </xdr:nvSpPr>
      <xdr:spPr>
        <a:xfrm>
          <a:off x="242454" y="20980976"/>
          <a:ext cx="6113318" cy="8641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TERMS &amp; CONDITIONS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Revised conditions from 1 October 2022</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By placing an order you are indicating that you have read and accept these terms and conditions.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Our policy is to supply material to ALL the children in a class.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only one pad/folder or package deal per age-specific guidebook.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guidebooks if the accompanying childrens' material is not ordered simultaneously, unless childrens' material was purchased from us in the 2022 academic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This school readiness programme is protected by copyright. No part of it may be reproduced by any means: electronic, mechanical, photocopying, recording or otherwise. Copyright infringement may lead to prosecution.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As certificates are issued in recognition of course completion, we will not supply End-of-Year Certificates (found in the NCF ECD Spring Term children's folder) if nothing other than Spring term material has been ordered during an academic year. This is to maintain the integrity of the programme. Certificates will only be included if at least 3 terms have been completed.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Printed material may not be exchanged nor returned for credit or refund.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DELIVERY OPTIONS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 Courier (delivery to your door).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50% of the cost (economy courier fee) will be charged to your account for orders over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100% of the cost (economy courier fee) will be charged to your account for orders under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For express delivery you will need to pay the difference between the economy price and express/over-night price.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2. Collection: 08h00 - 15h00, Monday to Friday.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Payment must reflect in our account prior to collection.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Our Distribution Centre is on the premises of Jetline Printers, 1st Floor, Canterbury Crossing Shopping Centre, Cnr. Bram Fischer Drive &amp; Hunter Street, Randburg.</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Time frames for dispatch: During quiet times 3 - 5 working days from time payment reflects in our bank account.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During peak times 3 - 7 working days (before December holidays and when schools open in January).</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PAYMENT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 full payment must reflect in our bank account before an order will be shipped.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(PACKAGE DEAL orders are the exception- see below)</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no longer accept cash payments or credit card payments at our distribution centre.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BANKING DETAILS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Please deposit directly into our bank account: Day By Day Early Childhood Development CC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Standard Bank Vereeniging, Branch Code: 014-637. Account Number: 022 874 534</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PACKAGE DEALS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1st delivery (1st &amp; 2nd term material). Will be dispatched upon receipt of 60% deposit.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After 1st delivery has been made, quantities MAY NOT be reduced regardless of the fluctuation of learner numbers in the course of the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If additional material is added (prior to 1st March) after the original order has been dispatched and the value of the additional material is less than R1500.00, the courier cost is to be borne by the purchaser.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NB: Purchases made after the last day of February fall outside of Package Deal terms &amp; conditions and do not qualify for the discounted price structure.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2nd delivery (3rd &amp; 4th term material). Will be dispatched upon receipt of balance of payment which is due latest 30th April.</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You may opt to pay in full and receive all material in either one or two deliveries.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Note: The attached Credit Application must be completed and returned if you plan to buy on credit.</a:t>
          </a:r>
          <a:endParaRPr lang="en-ZA" sz="1000">
            <a:effectLst/>
            <a:latin typeface="Tahoma" panose="020B0604030504040204" pitchFamily="34" charset="0"/>
            <a:ea typeface="Tahoma" panose="020B0604030504040204" pitchFamily="34" charset="0"/>
            <a:cs typeface="Tahoma" panose="020B0604030504040204" pitchFamily="34" charset="0"/>
          </a:endParaRPr>
        </a:p>
        <a:p>
          <a:endParaRPr lang="en-ZA" sz="1100"/>
        </a:p>
      </xdr:txBody>
    </xdr:sp>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2"/>
  <sheetViews>
    <sheetView tabSelected="1" topLeftCell="A42" zoomScale="110" zoomScaleNormal="110" workbookViewId="0">
      <selection activeCell="J56" sqref="J56"/>
    </sheetView>
  </sheetViews>
  <sheetFormatPr defaultRowHeight="12.95" customHeight="1" x14ac:dyDescent="0.2"/>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s>
  <sheetData>
    <row r="1" spans="1:7" ht="15" customHeight="1" thickBot="1" x14ac:dyDescent="0.25">
      <c r="A1" s="117" t="e" vm="1">
        <v>#VALUE!</v>
      </c>
      <c r="B1" s="118"/>
      <c r="C1" s="123" t="s">
        <v>47</v>
      </c>
      <c r="D1" s="124"/>
      <c r="E1" s="124"/>
      <c r="F1" s="124"/>
      <c r="G1" s="125"/>
    </row>
    <row r="2" spans="1:7" ht="15" customHeight="1" thickBot="1" x14ac:dyDescent="0.25">
      <c r="A2" s="119"/>
      <c r="B2" s="120"/>
      <c r="C2" s="126" t="s">
        <v>48</v>
      </c>
      <c r="D2" s="124"/>
      <c r="E2" s="124"/>
      <c r="F2" s="124"/>
      <c r="G2" s="125"/>
    </row>
    <row r="3" spans="1:7" ht="15" customHeight="1" thickBot="1" x14ac:dyDescent="0.25">
      <c r="A3" s="121"/>
      <c r="B3" s="122"/>
      <c r="C3" s="127" t="s">
        <v>49</v>
      </c>
      <c r="D3" s="128"/>
      <c r="E3" s="128"/>
      <c r="F3" s="128"/>
      <c r="G3" s="129"/>
    </row>
    <row r="4" spans="1:7" ht="12.95" customHeight="1" thickBot="1" x14ac:dyDescent="0.25">
      <c r="A4" s="217" t="s">
        <v>20</v>
      </c>
      <c r="B4" s="218"/>
      <c r="C4" s="218"/>
      <c r="D4" s="218"/>
      <c r="E4" s="218"/>
      <c r="F4" s="218"/>
      <c r="G4" s="219"/>
    </row>
    <row r="5" spans="1:7" ht="12.95" customHeight="1" x14ac:dyDescent="0.2">
      <c r="A5" s="70" t="s">
        <v>0</v>
      </c>
      <c r="B5" s="71"/>
      <c r="C5" s="264" t="s">
        <v>10</v>
      </c>
      <c r="D5" s="265"/>
      <c r="E5" s="266"/>
      <c r="F5" s="267" t="s">
        <v>40</v>
      </c>
      <c r="G5" s="268"/>
    </row>
    <row r="6" spans="1:7" ht="12.95" customHeight="1" x14ac:dyDescent="0.2">
      <c r="A6" s="72" t="s">
        <v>41</v>
      </c>
      <c r="B6" s="73"/>
      <c r="C6" s="188" t="s">
        <v>24</v>
      </c>
      <c r="D6" s="189"/>
      <c r="E6" s="189"/>
      <c r="F6" s="74"/>
      <c r="G6" s="75"/>
    </row>
    <row r="7" spans="1:7" ht="12.95" customHeight="1" x14ac:dyDescent="0.2">
      <c r="A7" s="72" t="s">
        <v>42</v>
      </c>
      <c r="B7" s="73"/>
      <c r="C7" s="222" t="s">
        <v>14</v>
      </c>
      <c r="D7" s="223"/>
      <c r="E7" s="223"/>
      <c r="F7" s="76"/>
      <c r="G7" s="75"/>
    </row>
    <row r="8" spans="1:7" ht="12.95" customHeight="1" x14ac:dyDescent="0.2">
      <c r="A8" s="72" t="s">
        <v>11</v>
      </c>
      <c r="B8" s="77"/>
      <c r="C8" s="222" t="s">
        <v>36</v>
      </c>
      <c r="D8" s="223"/>
      <c r="E8" s="223"/>
      <c r="F8" s="269">
        <f>F72</f>
        <v>0</v>
      </c>
      <c r="G8" s="270"/>
    </row>
    <row r="9" spans="1:7" ht="12.95" customHeight="1" thickBot="1" x14ac:dyDescent="0.25">
      <c r="A9" s="72" t="s">
        <v>9</v>
      </c>
      <c r="B9" s="78"/>
      <c r="C9" s="220" t="s">
        <v>30</v>
      </c>
      <c r="D9" s="221"/>
      <c r="E9" s="221"/>
      <c r="F9" s="193">
        <f>F91</f>
        <v>0</v>
      </c>
      <c r="G9" s="194"/>
    </row>
    <row r="10" spans="1:7" ht="12.95" customHeight="1" thickBot="1" x14ac:dyDescent="0.25">
      <c r="A10" s="271" t="s">
        <v>29</v>
      </c>
      <c r="B10" s="272"/>
      <c r="C10" s="79" t="s">
        <v>38</v>
      </c>
      <c r="D10" s="80" t="s">
        <v>35</v>
      </c>
      <c r="E10" s="79"/>
      <c r="F10" s="80" t="s">
        <v>39</v>
      </c>
      <c r="G10" s="81"/>
    </row>
    <row r="11" spans="1:7" ht="12.95" customHeight="1" thickBot="1" x14ac:dyDescent="0.25">
      <c r="A11" s="273"/>
      <c r="B11" s="274"/>
      <c r="C11" s="82">
        <f>E46</f>
        <v>0</v>
      </c>
      <c r="D11" s="83">
        <f>E61</f>
        <v>0</v>
      </c>
      <c r="E11" s="83"/>
      <c r="F11" s="83">
        <f>E69</f>
        <v>0</v>
      </c>
      <c r="G11" s="84"/>
    </row>
    <row r="12" spans="1:7" ht="12.95" customHeight="1" x14ac:dyDescent="0.2">
      <c r="A12" s="226" t="s">
        <v>22</v>
      </c>
      <c r="B12" s="227"/>
      <c r="C12" s="227"/>
      <c r="D12" s="227"/>
      <c r="E12" s="227"/>
      <c r="F12" s="227"/>
      <c r="G12" s="228"/>
    </row>
    <row r="13" spans="1:7" ht="12.95" customHeight="1" x14ac:dyDescent="0.2">
      <c r="A13" s="213" t="s">
        <v>1</v>
      </c>
      <c r="B13" s="214"/>
      <c r="C13" s="215"/>
      <c r="D13" s="215"/>
      <c r="E13" s="215"/>
      <c r="F13" s="215"/>
      <c r="G13" s="216"/>
    </row>
    <row r="14" spans="1:7" ht="12.95" customHeight="1" x14ac:dyDescent="0.2">
      <c r="A14" s="213" t="s">
        <v>2</v>
      </c>
      <c r="B14" s="214"/>
      <c r="C14" s="215"/>
      <c r="D14" s="215"/>
      <c r="E14" s="215"/>
      <c r="F14" s="215"/>
      <c r="G14" s="216"/>
    </row>
    <row r="15" spans="1:7" ht="12.95" customHeight="1" x14ac:dyDescent="0.2">
      <c r="A15" s="213"/>
      <c r="B15" s="214"/>
      <c r="C15" s="215"/>
      <c r="D15" s="215"/>
      <c r="E15" s="215"/>
      <c r="F15" s="215"/>
      <c r="G15" s="216"/>
    </row>
    <row r="16" spans="1:7" ht="12.95" customHeight="1" x14ac:dyDescent="0.2">
      <c r="A16" s="213"/>
      <c r="B16" s="214"/>
      <c r="C16" s="224"/>
      <c r="D16" s="224"/>
      <c r="E16" s="224"/>
      <c r="F16" s="224"/>
      <c r="G16" s="225"/>
    </row>
    <row r="17" spans="1:7" ht="12.95" customHeight="1" x14ac:dyDescent="0.2">
      <c r="A17" s="213" t="s">
        <v>3</v>
      </c>
      <c r="B17" s="214"/>
      <c r="C17" s="215"/>
      <c r="D17" s="215"/>
      <c r="E17" s="215"/>
      <c r="F17" s="215"/>
      <c r="G17" s="216"/>
    </row>
    <row r="18" spans="1:7" ht="12.95" customHeight="1" x14ac:dyDescent="0.2">
      <c r="A18" s="213" t="s">
        <v>4</v>
      </c>
      <c r="B18" s="214"/>
      <c r="C18" s="215"/>
      <c r="D18" s="215"/>
      <c r="E18" s="215"/>
      <c r="F18" s="215"/>
      <c r="G18" s="216"/>
    </row>
    <row r="19" spans="1:7" ht="12.95" customHeight="1" thickBot="1" x14ac:dyDescent="0.25">
      <c r="A19" s="259"/>
      <c r="B19" s="260"/>
      <c r="C19" s="260"/>
      <c r="D19" s="260"/>
      <c r="E19" s="260"/>
      <c r="F19" s="260"/>
      <c r="G19" s="261"/>
    </row>
    <row r="20" spans="1:7" ht="12.95" customHeight="1" thickBot="1" x14ac:dyDescent="0.25">
      <c r="A20" s="190" t="s">
        <v>43</v>
      </c>
      <c r="B20" s="191"/>
      <c r="C20" s="191"/>
      <c r="D20" s="191"/>
      <c r="E20" s="191"/>
      <c r="F20" s="191"/>
      <c r="G20" s="192"/>
    </row>
    <row r="21" spans="1:7" ht="12.95" customHeight="1" thickBot="1" x14ac:dyDescent="0.25">
      <c r="A21" s="141" t="s">
        <v>50</v>
      </c>
      <c r="B21" s="142"/>
      <c r="C21" s="142"/>
      <c r="D21" s="142"/>
      <c r="E21" s="142"/>
      <c r="F21" s="142"/>
      <c r="G21" s="143"/>
    </row>
    <row r="22" spans="1:7" ht="12.95" customHeight="1" thickBot="1" x14ac:dyDescent="0.25">
      <c r="A22" s="141" t="s">
        <v>51</v>
      </c>
      <c r="B22" s="142"/>
      <c r="C22" s="142"/>
      <c r="D22" s="142"/>
      <c r="E22" s="142"/>
      <c r="F22" s="142"/>
      <c r="G22" s="143"/>
    </row>
    <row r="23" spans="1:7" ht="12.95" customHeight="1" thickBot="1" x14ac:dyDescent="0.25">
      <c r="A23" s="157" t="s">
        <v>44</v>
      </c>
      <c r="B23" s="158"/>
      <c r="C23" s="158"/>
      <c r="D23" s="158"/>
      <c r="E23" s="158"/>
      <c r="F23" s="158"/>
      <c r="G23" s="159"/>
    </row>
    <row r="24" spans="1:7" ht="12.95" customHeight="1" thickBot="1" x14ac:dyDescent="0.25">
      <c r="A24" s="262" t="s">
        <v>68</v>
      </c>
      <c r="B24" s="263"/>
      <c r="C24" s="16" t="s">
        <v>17</v>
      </c>
      <c r="D24" s="38" t="s">
        <v>5</v>
      </c>
      <c r="E24" s="16" t="s">
        <v>6</v>
      </c>
      <c r="F24" s="7" t="s">
        <v>7</v>
      </c>
      <c r="G24" s="7" t="s">
        <v>8</v>
      </c>
    </row>
    <row r="25" spans="1:7" ht="12.95" customHeight="1" x14ac:dyDescent="0.2">
      <c r="A25" s="257" t="s">
        <v>54</v>
      </c>
      <c r="B25" s="258"/>
      <c r="C25" s="36">
        <v>0</v>
      </c>
      <c r="D25" s="41">
        <v>163</v>
      </c>
      <c r="E25" s="37">
        <f t="shared" ref="E25:E31" si="0">C25*D25</f>
        <v>0</v>
      </c>
      <c r="F25" s="42"/>
      <c r="G25" s="35"/>
    </row>
    <row r="26" spans="1:7" ht="12.95" customHeight="1" x14ac:dyDescent="0.2">
      <c r="A26" s="162" t="s">
        <v>55</v>
      </c>
      <c r="B26" s="275"/>
      <c r="C26" s="8">
        <v>0</v>
      </c>
      <c r="D26" s="39">
        <v>163</v>
      </c>
      <c r="E26" s="9">
        <f t="shared" si="0"/>
        <v>0</v>
      </c>
      <c r="F26" s="33"/>
      <c r="G26" s="8"/>
    </row>
    <row r="27" spans="1:7" ht="12.95" customHeight="1" x14ac:dyDescent="0.2">
      <c r="A27" s="164" t="s">
        <v>56</v>
      </c>
      <c r="B27" s="165"/>
      <c r="C27" s="11">
        <v>0</v>
      </c>
      <c r="D27" s="39">
        <v>163</v>
      </c>
      <c r="E27" s="9">
        <f t="shared" si="0"/>
        <v>0</v>
      </c>
      <c r="F27" s="34"/>
      <c r="G27" s="11"/>
    </row>
    <row r="28" spans="1:7" ht="12.95" customHeight="1" thickBot="1" x14ac:dyDescent="0.25">
      <c r="A28" s="208" t="s">
        <v>57</v>
      </c>
      <c r="B28" s="209"/>
      <c r="C28" s="43">
        <v>0</v>
      </c>
      <c r="D28" s="44">
        <v>163</v>
      </c>
      <c r="E28" s="45">
        <f t="shared" si="0"/>
        <v>0</v>
      </c>
      <c r="F28" s="46"/>
      <c r="G28" s="43"/>
    </row>
    <row r="29" spans="1:7" ht="12.95" customHeight="1" x14ac:dyDescent="0.2">
      <c r="A29" s="202" t="s">
        <v>58</v>
      </c>
      <c r="B29" s="203"/>
      <c r="C29" s="85">
        <v>0</v>
      </c>
      <c r="D29" s="86">
        <v>150</v>
      </c>
      <c r="E29" s="87">
        <f t="shared" si="0"/>
        <v>0</v>
      </c>
      <c r="F29" s="88"/>
      <c r="G29" s="85"/>
    </row>
    <row r="30" spans="1:7" ht="12.95" customHeight="1" x14ac:dyDescent="0.2">
      <c r="A30" s="195" t="s">
        <v>59</v>
      </c>
      <c r="B30" s="196"/>
      <c r="C30" s="89">
        <v>0</v>
      </c>
      <c r="D30" s="90">
        <v>150</v>
      </c>
      <c r="E30" s="87">
        <f t="shared" si="0"/>
        <v>0</v>
      </c>
      <c r="F30" s="91"/>
      <c r="G30" s="89"/>
    </row>
    <row r="31" spans="1:7" ht="12.95" customHeight="1" thickBot="1" x14ac:dyDescent="0.25">
      <c r="A31" s="195" t="s">
        <v>60</v>
      </c>
      <c r="B31" s="196"/>
      <c r="C31" s="92">
        <v>0</v>
      </c>
      <c r="D31" s="93">
        <v>150</v>
      </c>
      <c r="E31" s="94">
        <f t="shared" si="0"/>
        <v>0</v>
      </c>
      <c r="F31" s="95"/>
      <c r="G31" s="92"/>
    </row>
    <row r="32" spans="1:7" ht="12.95" customHeight="1" thickBot="1" x14ac:dyDescent="0.25">
      <c r="A32" s="144" t="s">
        <v>70</v>
      </c>
      <c r="B32" s="145"/>
      <c r="C32" s="12">
        <f>SUM(C25:C31)</f>
        <v>0</v>
      </c>
      <c r="D32" s="40" t="s">
        <v>12</v>
      </c>
      <c r="E32" s="13">
        <f>SUM(E25:E31)</f>
        <v>0</v>
      </c>
      <c r="F32" s="12"/>
      <c r="G32" s="15"/>
    </row>
    <row r="33" spans="1:7" ht="12.95" customHeight="1" thickBot="1" x14ac:dyDescent="0.25">
      <c r="A33" s="254"/>
      <c r="B33" s="255"/>
      <c r="C33" s="255"/>
      <c r="D33" s="255"/>
      <c r="E33" s="255"/>
      <c r="F33" s="255"/>
      <c r="G33" s="256"/>
    </row>
    <row r="34" spans="1:7" ht="12.95" customHeight="1" thickBot="1" x14ac:dyDescent="0.25">
      <c r="A34" s="154" t="s">
        <v>53</v>
      </c>
      <c r="B34" s="155"/>
      <c r="C34" s="155"/>
      <c r="D34" s="155"/>
      <c r="E34" s="155"/>
      <c r="F34" s="155"/>
      <c r="G34" s="156"/>
    </row>
    <row r="35" spans="1:7" ht="12.95" customHeight="1" thickBot="1" x14ac:dyDescent="0.25">
      <c r="A35" s="157" t="s">
        <v>52</v>
      </c>
      <c r="B35" s="158"/>
      <c r="C35" s="158"/>
      <c r="D35" s="158"/>
      <c r="E35" s="158"/>
      <c r="F35" s="158"/>
      <c r="G35" s="159"/>
    </row>
    <row r="36" spans="1:7" ht="12.95" customHeight="1" thickBot="1" x14ac:dyDescent="0.25">
      <c r="A36" s="160" t="s">
        <v>69</v>
      </c>
      <c r="B36" s="161"/>
      <c r="C36" s="16" t="s">
        <v>17</v>
      </c>
      <c r="D36" s="5" t="s">
        <v>5</v>
      </c>
      <c r="E36" s="6" t="s">
        <v>6</v>
      </c>
      <c r="F36" s="7" t="s">
        <v>7</v>
      </c>
      <c r="G36" s="7" t="s">
        <v>8</v>
      </c>
    </row>
    <row r="37" spans="1:7" ht="12.95" customHeight="1" x14ac:dyDescent="0.2">
      <c r="A37" s="257" t="s">
        <v>61</v>
      </c>
      <c r="B37" s="258"/>
      <c r="C37" s="36">
        <v>0</v>
      </c>
      <c r="D37" s="37">
        <v>163</v>
      </c>
      <c r="E37" s="37">
        <f t="shared" ref="E37:E43" si="1">C37*D37</f>
        <v>0</v>
      </c>
      <c r="F37" s="42"/>
      <c r="G37" s="35"/>
    </row>
    <row r="38" spans="1:7" ht="12.95" customHeight="1" x14ac:dyDescent="0.2">
      <c r="A38" s="162" t="s">
        <v>62</v>
      </c>
      <c r="B38" s="163"/>
      <c r="C38" s="8">
        <v>0</v>
      </c>
      <c r="D38" s="9">
        <v>163</v>
      </c>
      <c r="E38" s="9">
        <f t="shared" si="1"/>
        <v>0</v>
      </c>
      <c r="F38" s="33"/>
      <c r="G38" s="8"/>
    </row>
    <row r="39" spans="1:7" ht="12.95" customHeight="1" x14ac:dyDescent="0.2">
      <c r="A39" s="164" t="s">
        <v>63</v>
      </c>
      <c r="B39" s="165"/>
      <c r="C39" s="11">
        <v>0</v>
      </c>
      <c r="D39" s="9">
        <v>163</v>
      </c>
      <c r="E39" s="9">
        <f t="shared" si="1"/>
        <v>0</v>
      </c>
      <c r="F39" s="34"/>
      <c r="G39" s="11"/>
    </row>
    <row r="40" spans="1:7" ht="12.95" customHeight="1" thickBot="1" x14ac:dyDescent="0.25">
      <c r="A40" s="208" t="s">
        <v>64</v>
      </c>
      <c r="B40" s="209"/>
      <c r="C40" s="43">
        <v>0</v>
      </c>
      <c r="D40" s="45">
        <v>163</v>
      </c>
      <c r="E40" s="45">
        <f t="shared" si="1"/>
        <v>0</v>
      </c>
      <c r="F40" s="46"/>
      <c r="G40" s="43"/>
    </row>
    <row r="41" spans="1:7" ht="12.95" customHeight="1" x14ac:dyDescent="0.2">
      <c r="A41" s="202" t="s">
        <v>65</v>
      </c>
      <c r="B41" s="203"/>
      <c r="C41" s="85">
        <v>0</v>
      </c>
      <c r="D41" s="96">
        <v>150</v>
      </c>
      <c r="E41" s="87">
        <f t="shared" si="1"/>
        <v>0</v>
      </c>
      <c r="F41" s="88"/>
      <c r="G41" s="85"/>
    </row>
    <row r="42" spans="1:7" ht="12.95" customHeight="1" x14ac:dyDescent="0.2">
      <c r="A42" s="195" t="s">
        <v>66</v>
      </c>
      <c r="B42" s="196"/>
      <c r="C42" s="89">
        <v>0</v>
      </c>
      <c r="D42" s="97">
        <v>150</v>
      </c>
      <c r="E42" s="87">
        <f t="shared" si="1"/>
        <v>0</v>
      </c>
      <c r="F42" s="91"/>
      <c r="G42" s="89"/>
    </row>
    <row r="43" spans="1:7" ht="12.95" customHeight="1" thickBot="1" x14ac:dyDescent="0.25">
      <c r="A43" s="195" t="s">
        <v>67</v>
      </c>
      <c r="B43" s="196"/>
      <c r="C43" s="98">
        <v>0</v>
      </c>
      <c r="D43" s="99">
        <v>150</v>
      </c>
      <c r="E43" s="100">
        <f t="shared" si="1"/>
        <v>0</v>
      </c>
      <c r="F43" s="101"/>
      <c r="G43" s="98"/>
    </row>
    <row r="44" spans="1:7" ht="12.95" customHeight="1" thickBot="1" x14ac:dyDescent="0.25">
      <c r="A44" s="144" t="s">
        <v>71</v>
      </c>
      <c r="B44" s="145"/>
      <c r="C44" s="12">
        <f>SUM(C37:C43)</f>
        <v>0</v>
      </c>
      <c r="D44" s="13" t="s">
        <v>12</v>
      </c>
      <c r="E44" s="14">
        <f>SUM(E37:E43)</f>
        <v>0</v>
      </c>
      <c r="F44" s="12"/>
      <c r="G44" s="15"/>
    </row>
    <row r="45" spans="1:7" ht="12.95" customHeight="1" thickBot="1" x14ac:dyDescent="0.25">
      <c r="A45" s="171"/>
      <c r="B45" s="172"/>
      <c r="C45" s="172"/>
      <c r="D45" s="172"/>
      <c r="E45" s="172"/>
      <c r="F45" s="172"/>
      <c r="G45" s="173"/>
    </row>
    <row r="46" spans="1:7" ht="12.95" customHeight="1" thickBot="1" x14ac:dyDescent="0.25">
      <c r="A46" s="149" t="s">
        <v>72</v>
      </c>
      <c r="B46" s="150"/>
      <c r="C46" s="31">
        <f>C32+C44</f>
        <v>0</v>
      </c>
      <c r="D46" s="32"/>
      <c r="E46" s="29">
        <f>E32+E44</f>
        <v>0</v>
      </c>
      <c r="F46" s="2"/>
      <c r="G46" s="3"/>
    </row>
    <row r="47" spans="1:7" ht="12.95" customHeight="1" thickBot="1" x14ac:dyDescent="0.25">
      <c r="A47" s="47"/>
      <c r="B47" s="48"/>
      <c r="C47" s="48"/>
      <c r="D47" s="48"/>
      <c r="E47" s="48"/>
      <c r="F47" s="48"/>
      <c r="G47" s="49"/>
    </row>
    <row r="48" spans="1:7" ht="12.95" customHeight="1" thickBot="1" x14ac:dyDescent="0.25">
      <c r="A48" s="141" t="s">
        <v>85</v>
      </c>
      <c r="B48" s="142"/>
      <c r="C48" s="142"/>
      <c r="D48" s="142"/>
      <c r="E48" s="142"/>
      <c r="F48" s="142"/>
      <c r="G48" s="143"/>
    </row>
    <row r="49" spans="1:7" ht="12.75" customHeight="1" thickBot="1" x14ac:dyDescent="0.25">
      <c r="A49" s="154" t="s">
        <v>86</v>
      </c>
      <c r="B49" s="155"/>
      <c r="C49" s="155"/>
      <c r="D49" s="155"/>
      <c r="E49" s="155"/>
      <c r="F49" s="155"/>
      <c r="G49" s="156"/>
    </row>
    <row r="50" spans="1:7" ht="12.75" customHeight="1" thickBot="1" x14ac:dyDescent="0.25">
      <c r="A50" s="151" t="s">
        <v>37</v>
      </c>
      <c r="B50" s="152"/>
      <c r="C50" s="152"/>
      <c r="D50" s="152"/>
      <c r="E50" s="152"/>
      <c r="F50" s="152"/>
      <c r="G50" s="153"/>
    </row>
    <row r="51" spans="1:7" ht="12.75" customHeight="1" thickBot="1" x14ac:dyDescent="0.25">
      <c r="A51" s="139" t="s">
        <v>87</v>
      </c>
      <c r="B51" s="140"/>
      <c r="C51" s="4" t="s">
        <v>17</v>
      </c>
      <c r="D51" s="5" t="s">
        <v>5</v>
      </c>
      <c r="E51" s="6" t="s">
        <v>6</v>
      </c>
      <c r="F51" s="7" t="s">
        <v>7</v>
      </c>
      <c r="G51" s="7" t="s">
        <v>8</v>
      </c>
    </row>
    <row r="52" spans="1:7" ht="12.75" customHeight="1" x14ac:dyDescent="0.2">
      <c r="A52" s="164" t="s">
        <v>88</v>
      </c>
      <c r="B52" s="165"/>
      <c r="C52" s="11">
        <v>0</v>
      </c>
      <c r="D52" s="9">
        <v>185</v>
      </c>
      <c r="E52" s="10">
        <f>C52*D52</f>
        <v>0</v>
      </c>
      <c r="F52" s="11"/>
      <c r="G52" s="11"/>
    </row>
    <row r="53" spans="1:7" ht="12.75" customHeight="1" thickBot="1" x14ac:dyDescent="0.25">
      <c r="A53" s="204" t="s">
        <v>89</v>
      </c>
      <c r="B53" s="205"/>
      <c r="C53" s="102">
        <v>0</v>
      </c>
      <c r="D53" s="94">
        <v>232</v>
      </c>
      <c r="E53" s="103">
        <f>C53*D53</f>
        <v>0</v>
      </c>
      <c r="F53" s="102"/>
      <c r="G53" s="102"/>
    </row>
    <row r="54" spans="1:7" ht="12.75" customHeight="1" thickBot="1" x14ac:dyDescent="0.25">
      <c r="A54" s="144" t="s">
        <v>90</v>
      </c>
      <c r="B54" s="145"/>
      <c r="C54" s="12">
        <f>SUM(C52:C53)</f>
        <v>0</v>
      </c>
      <c r="D54" s="13" t="s">
        <v>12</v>
      </c>
      <c r="E54" s="14">
        <f>SUM(E52:E53)</f>
        <v>0</v>
      </c>
      <c r="F54" s="12"/>
      <c r="G54" s="15"/>
    </row>
    <row r="55" spans="1:7" ht="12.75" customHeight="1" thickBot="1" x14ac:dyDescent="0.25">
      <c r="A55" s="154" t="s">
        <v>91</v>
      </c>
      <c r="B55" s="155"/>
      <c r="C55" s="155"/>
      <c r="D55" s="155"/>
      <c r="E55" s="155"/>
      <c r="F55" s="155"/>
      <c r="G55" s="156"/>
    </row>
    <row r="56" spans="1:7" ht="12.75" customHeight="1" thickBot="1" x14ac:dyDescent="0.25">
      <c r="A56" s="157" t="s">
        <v>92</v>
      </c>
      <c r="B56" s="158"/>
      <c r="C56" s="158"/>
      <c r="D56" s="158"/>
      <c r="E56" s="158"/>
      <c r="F56" s="158"/>
      <c r="G56" s="159"/>
    </row>
    <row r="57" spans="1:7" ht="12.75" customHeight="1" thickBot="1" x14ac:dyDescent="0.25">
      <c r="A57" s="206" t="s">
        <v>93</v>
      </c>
      <c r="B57" s="207"/>
      <c r="C57" s="109" t="s">
        <v>17</v>
      </c>
      <c r="D57" s="17" t="s">
        <v>5</v>
      </c>
      <c r="E57" s="109" t="s">
        <v>6</v>
      </c>
      <c r="F57" s="110" t="s">
        <v>7</v>
      </c>
      <c r="G57" s="110" t="s">
        <v>8</v>
      </c>
    </row>
    <row r="58" spans="1:7" ht="12.75" customHeight="1" thickBot="1" x14ac:dyDescent="0.25">
      <c r="A58" s="164" t="s">
        <v>93</v>
      </c>
      <c r="B58" s="165"/>
      <c r="C58" s="11">
        <v>0</v>
      </c>
      <c r="D58" s="9">
        <v>0</v>
      </c>
      <c r="E58" s="10">
        <f>C58*D58</f>
        <v>0</v>
      </c>
      <c r="F58" s="11"/>
      <c r="G58" s="11"/>
    </row>
    <row r="59" spans="1:7" ht="12.75" customHeight="1" thickBot="1" x14ac:dyDescent="0.25">
      <c r="A59" s="144" t="s">
        <v>94</v>
      </c>
      <c r="B59" s="145"/>
      <c r="C59" s="18">
        <f>SUM(C58:C58)</f>
        <v>0</v>
      </c>
      <c r="D59" s="19" t="s">
        <v>13</v>
      </c>
      <c r="E59" s="20">
        <f>SUM(E58:E58)</f>
        <v>0</v>
      </c>
      <c r="F59" s="18"/>
      <c r="G59" s="18"/>
    </row>
    <row r="60" spans="1:7" ht="12.75" customHeight="1" thickBot="1" x14ac:dyDescent="0.25">
      <c r="A60" s="171"/>
      <c r="B60" s="172"/>
      <c r="C60" s="172"/>
      <c r="D60" s="172"/>
      <c r="E60" s="172"/>
      <c r="F60" s="172"/>
      <c r="G60" s="173"/>
    </row>
    <row r="61" spans="1:7" ht="12.75" customHeight="1" thickBot="1" x14ac:dyDescent="0.25">
      <c r="A61" s="149" t="s">
        <v>95</v>
      </c>
      <c r="B61" s="150"/>
      <c r="C61" s="30">
        <f>C54+C59</f>
        <v>0</v>
      </c>
      <c r="D61" s="2"/>
      <c r="E61" s="29">
        <f>E54+E59</f>
        <v>0</v>
      </c>
      <c r="F61" s="2"/>
      <c r="G61" s="3"/>
    </row>
    <row r="62" spans="1:7" ht="12.75" customHeight="1" thickBot="1" x14ac:dyDescent="0.25">
      <c r="A62" s="166"/>
      <c r="B62" s="167"/>
      <c r="C62" s="167"/>
      <c r="D62" s="167"/>
      <c r="E62" s="167"/>
      <c r="F62" s="167"/>
      <c r="G62" s="168"/>
    </row>
    <row r="63" spans="1:7" ht="12.75" customHeight="1" thickBot="1" x14ac:dyDescent="0.25">
      <c r="A63" s="111" t="s">
        <v>73</v>
      </c>
      <c r="B63" s="112">
        <f>B5</f>
        <v>0</v>
      </c>
      <c r="C63" s="132" t="s">
        <v>23</v>
      </c>
      <c r="D63" s="133"/>
      <c r="E63" s="133"/>
      <c r="F63" s="133"/>
      <c r="G63" s="134"/>
    </row>
    <row r="64" spans="1:7" ht="12.75" customHeight="1" thickBot="1" x14ac:dyDescent="0.25">
      <c r="A64" s="237" t="s">
        <v>74</v>
      </c>
      <c r="B64" s="238"/>
      <c r="C64" s="238"/>
      <c r="D64" s="238"/>
      <c r="E64" s="238"/>
      <c r="F64" s="238"/>
      <c r="G64" s="239"/>
    </row>
    <row r="65" spans="1:7" ht="12.75" customHeight="1" thickBot="1" x14ac:dyDescent="0.25">
      <c r="A65" s="284" t="s">
        <v>18</v>
      </c>
      <c r="B65" s="285"/>
      <c r="C65" s="65" t="s">
        <v>17</v>
      </c>
      <c r="D65" s="5" t="s">
        <v>5</v>
      </c>
      <c r="E65" s="16" t="s">
        <v>6</v>
      </c>
      <c r="F65" s="276" t="s">
        <v>7</v>
      </c>
      <c r="G65" s="7" t="s">
        <v>8</v>
      </c>
    </row>
    <row r="66" spans="1:7" ht="12.75" customHeight="1" x14ac:dyDescent="0.2">
      <c r="A66" s="288" t="s">
        <v>75</v>
      </c>
      <c r="B66" s="289"/>
      <c r="C66" s="281">
        <v>0</v>
      </c>
      <c r="D66" s="66">
        <v>336</v>
      </c>
      <c r="E66" s="68">
        <f>C66*D66</f>
        <v>0</v>
      </c>
      <c r="F66" s="277"/>
      <c r="G66" s="279"/>
    </row>
    <row r="67" spans="1:7" ht="12.75" customHeight="1" x14ac:dyDescent="0.2">
      <c r="A67" s="290" t="s">
        <v>76</v>
      </c>
      <c r="B67" s="291"/>
      <c r="C67" s="282">
        <v>0</v>
      </c>
      <c r="D67" s="66">
        <v>336</v>
      </c>
      <c r="E67" s="68">
        <f>C67*D67</f>
        <v>0</v>
      </c>
      <c r="F67" s="277"/>
      <c r="G67" s="279"/>
    </row>
    <row r="68" spans="1:7" ht="12.75" customHeight="1" thickBot="1" x14ac:dyDescent="0.25">
      <c r="A68" s="292" t="s">
        <v>77</v>
      </c>
      <c r="B68" s="293"/>
      <c r="C68" s="283">
        <v>0</v>
      </c>
      <c r="D68" s="67">
        <v>336</v>
      </c>
      <c r="E68" s="69">
        <f>C68*D68</f>
        <v>0</v>
      </c>
      <c r="F68" s="278"/>
      <c r="G68" s="280"/>
    </row>
    <row r="69" spans="1:7" ht="12.75" customHeight="1" thickBot="1" x14ac:dyDescent="0.25">
      <c r="A69" s="286" t="s">
        <v>6</v>
      </c>
      <c r="B69" s="287"/>
      <c r="C69" s="113">
        <f>SUM(C66:C68)</f>
        <v>0</v>
      </c>
      <c r="D69" s="5"/>
      <c r="E69" s="5">
        <f>SUM(E66:E68)</f>
        <v>0</v>
      </c>
      <c r="F69" s="4"/>
      <c r="G69" s="16"/>
    </row>
    <row r="70" spans="1:7" ht="12.75" customHeight="1" thickBot="1" x14ac:dyDescent="0.25">
      <c r="A70" s="248" t="s">
        <v>78</v>
      </c>
      <c r="B70" s="249"/>
      <c r="C70" s="249"/>
      <c r="D70" s="249"/>
      <c r="E70" s="250"/>
      <c r="F70" s="7"/>
      <c r="G70" s="7"/>
    </row>
    <row r="71" spans="1:7" ht="12.75" customHeight="1" thickBot="1" x14ac:dyDescent="0.25">
      <c r="A71" s="199"/>
      <c r="B71" s="200"/>
      <c r="C71" s="200"/>
      <c r="D71" s="200"/>
      <c r="E71" s="200"/>
      <c r="F71" s="200"/>
      <c r="G71" s="201"/>
    </row>
    <row r="72" spans="1:7" ht="15" customHeight="1" thickBot="1" x14ac:dyDescent="0.25">
      <c r="A72" s="210" t="s">
        <v>19</v>
      </c>
      <c r="B72" s="211"/>
      <c r="C72" s="211"/>
      <c r="D72" s="211"/>
      <c r="E72" s="212"/>
      <c r="F72" s="137">
        <f>E69+E61+E46</f>
        <v>0</v>
      </c>
      <c r="G72" s="138"/>
    </row>
    <row r="73" spans="1:7" ht="12.75" customHeight="1" thickBot="1" x14ac:dyDescent="0.25">
      <c r="A73" s="177"/>
      <c r="B73" s="178"/>
      <c r="C73" s="178"/>
      <c r="D73" s="178"/>
      <c r="E73" s="178"/>
      <c r="F73" s="178"/>
      <c r="G73" s="179"/>
    </row>
    <row r="74" spans="1:7" ht="12.75" customHeight="1" thickBot="1" x14ac:dyDescent="0.25">
      <c r="A74" s="154" t="s">
        <v>21</v>
      </c>
      <c r="B74" s="155"/>
      <c r="C74" s="155"/>
      <c r="D74" s="155"/>
      <c r="E74" s="155"/>
      <c r="F74" s="155"/>
      <c r="G74" s="156"/>
    </row>
    <row r="75" spans="1:7" ht="12.75" customHeight="1" thickBot="1" x14ac:dyDescent="0.25">
      <c r="A75" s="169"/>
      <c r="B75" s="170"/>
      <c r="C75" s="104" t="s">
        <v>17</v>
      </c>
      <c r="D75" s="105" t="s">
        <v>15</v>
      </c>
      <c r="E75" s="106" t="s">
        <v>16</v>
      </c>
      <c r="F75" s="107"/>
      <c r="G75" s="108"/>
    </row>
    <row r="76" spans="1:7" ht="12.75" customHeight="1" x14ac:dyDescent="0.2">
      <c r="A76" s="130" t="s">
        <v>80</v>
      </c>
      <c r="B76" s="131"/>
      <c r="C76" s="51">
        <f>C25+C37</f>
        <v>0</v>
      </c>
      <c r="D76" s="53">
        <v>0.7</v>
      </c>
      <c r="E76" s="57">
        <f>C76*D76</f>
        <v>0</v>
      </c>
      <c r="F76" s="59"/>
      <c r="G76" s="63"/>
    </row>
    <row r="77" spans="1:7" ht="12.75" customHeight="1" x14ac:dyDescent="0.2">
      <c r="A77" s="135" t="s">
        <v>81</v>
      </c>
      <c r="B77" s="136"/>
      <c r="C77" s="21">
        <f>C26+C38</f>
        <v>0</v>
      </c>
      <c r="D77" s="54">
        <v>0.9</v>
      </c>
      <c r="E77" s="22">
        <f t="shared" ref="E77:E82" si="2">D77*C77</f>
        <v>0</v>
      </c>
      <c r="F77" s="60"/>
      <c r="G77" s="23"/>
    </row>
    <row r="78" spans="1:7" ht="12.75" customHeight="1" x14ac:dyDescent="0.2">
      <c r="A78" s="135" t="s">
        <v>82</v>
      </c>
      <c r="B78" s="136"/>
      <c r="C78" s="24">
        <f>C27+C28+C39+C40</f>
        <v>0</v>
      </c>
      <c r="D78" s="55">
        <v>0.55000000000000004</v>
      </c>
      <c r="E78" s="22">
        <f t="shared" si="2"/>
        <v>0</v>
      </c>
      <c r="F78" s="61"/>
      <c r="G78" s="25"/>
    </row>
    <row r="79" spans="1:7" ht="12.75" customHeight="1" x14ac:dyDescent="0.2">
      <c r="A79" s="135" t="s">
        <v>83</v>
      </c>
      <c r="B79" s="136"/>
      <c r="C79" s="24">
        <f>C29+C30+C31+C41+C42+C43</f>
        <v>0</v>
      </c>
      <c r="D79" s="55">
        <v>0.4</v>
      </c>
      <c r="E79" s="22">
        <f t="shared" si="2"/>
        <v>0</v>
      </c>
      <c r="F79" s="61"/>
      <c r="G79" s="25"/>
    </row>
    <row r="80" spans="1:7" ht="12.75" customHeight="1" x14ac:dyDescent="0.2">
      <c r="A80" s="135" t="s">
        <v>33</v>
      </c>
      <c r="B80" s="136"/>
      <c r="C80" s="24">
        <f>C52+C58</f>
        <v>0</v>
      </c>
      <c r="D80" s="56">
        <v>0.64</v>
      </c>
      <c r="E80" s="22">
        <f t="shared" si="2"/>
        <v>0</v>
      </c>
      <c r="F80" s="62"/>
      <c r="G80" s="26"/>
    </row>
    <row r="81" spans="1:7" ht="12.75" customHeight="1" x14ac:dyDescent="0.2">
      <c r="A81" s="135" t="s">
        <v>34</v>
      </c>
      <c r="B81" s="136"/>
      <c r="C81" s="24">
        <f>C53</f>
        <v>0</v>
      </c>
      <c r="D81" s="56">
        <v>0.8</v>
      </c>
      <c r="E81" s="22">
        <f t="shared" si="2"/>
        <v>0</v>
      </c>
      <c r="F81" s="62"/>
      <c r="G81" s="26"/>
    </row>
    <row r="82" spans="1:7" ht="12.75" customHeight="1" thickBot="1" x14ac:dyDescent="0.25">
      <c r="A82" s="197" t="s">
        <v>84</v>
      </c>
      <c r="B82" s="198"/>
      <c r="C82" s="52">
        <f>C69</f>
        <v>0</v>
      </c>
      <c r="D82" s="55">
        <v>0.8</v>
      </c>
      <c r="E82" s="58">
        <f t="shared" si="2"/>
        <v>0</v>
      </c>
      <c r="F82" s="61"/>
      <c r="G82" s="64"/>
    </row>
    <row r="83" spans="1:7" ht="12.75" customHeight="1" thickBot="1" x14ac:dyDescent="0.25">
      <c r="A83" s="174" t="s">
        <v>16</v>
      </c>
      <c r="B83" s="175"/>
      <c r="C83" s="175"/>
      <c r="D83" s="176"/>
      <c r="E83" s="114">
        <f>SUM(E76:E82)</f>
        <v>0</v>
      </c>
      <c r="F83" s="115">
        <v>1</v>
      </c>
      <c r="G83" s="116">
        <v>0.5</v>
      </c>
    </row>
    <row r="84" spans="1:7" ht="12.75" customHeight="1" thickBot="1" x14ac:dyDescent="0.25">
      <c r="A84" s="240" t="s">
        <v>45</v>
      </c>
      <c r="B84" s="241"/>
      <c r="C84" s="182" t="s">
        <v>27</v>
      </c>
      <c r="D84" s="183"/>
      <c r="E84" s="184"/>
      <c r="F84" s="27">
        <v>0</v>
      </c>
      <c r="G84" s="28">
        <f>F84/2</f>
        <v>0</v>
      </c>
    </row>
    <row r="85" spans="1:7" ht="12.75" customHeight="1" thickBot="1" x14ac:dyDescent="0.25">
      <c r="A85" s="242"/>
      <c r="B85" s="243"/>
      <c r="C85" s="182" t="s">
        <v>28</v>
      </c>
      <c r="D85" s="183"/>
      <c r="E85" s="184"/>
      <c r="F85" s="27">
        <v>0</v>
      </c>
      <c r="G85" s="28">
        <f>F85/2</f>
        <v>0</v>
      </c>
    </row>
    <row r="86" spans="1:7" ht="12.75" customHeight="1" thickBot="1" x14ac:dyDescent="0.25">
      <c r="A86" s="244"/>
      <c r="B86" s="245"/>
      <c r="C86" s="185" t="s">
        <v>46</v>
      </c>
      <c r="D86" s="186"/>
      <c r="E86" s="187"/>
      <c r="F86" s="27">
        <f>F85-F84</f>
        <v>0</v>
      </c>
      <c r="G86" s="50"/>
    </row>
    <row r="87" spans="1:7" ht="12.75" customHeight="1" thickBot="1" x14ac:dyDescent="0.25">
      <c r="A87" s="174" t="s">
        <v>31</v>
      </c>
      <c r="B87" s="175"/>
      <c r="C87" s="175"/>
      <c r="D87" s="175"/>
      <c r="E87" s="176"/>
      <c r="F87" s="180"/>
      <c r="G87" s="181"/>
    </row>
    <row r="88" spans="1:7" ht="12.75" customHeight="1" thickBot="1" x14ac:dyDescent="0.25">
      <c r="A88" s="251" t="s">
        <v>25</v>
      </c>
      <c r="B88" s="252"/>
      <c r="C88" s="252"/>
      <c r="D88" s="252"/>
      <c r="E88" s="252"/>
      <c r="F88" s="252"/>
      <c r="G88" s="253"/>
    </row>
    <row r="89" spans="1:7" ht="12.75" customHeight="1" thickBot="1" x14ac:dyDescent="0.25">
      <c r="A89" s="174" t="s">
        <v>32</v>
      </c>
      <c r="B89" s="175"/>
      <c r="C89" s="175"/>
      <c r="D89" s="175"/>
      <c r="E89" s="176"/>
      <c r="F89" s="246"/>
      <c r="G89" s="247"/>
    </row>
    <row r="90" spans="1:7" ht="12.75" customHeight="1" thickBot="1" x14ac:dyDescent="0.25">
      <c r="A90" s="234"/>
      <c r="B90" s="235"/>
      <c r="C90" s="235"/>
      <c r="D90" s="235"/>
      <c r="E90" s="235"/>
      <c r="F90" s="235"/>
      <c r="G90" s="236"/>
    </row>
    <row r="91" spans="1:7" ht="15.75" customHeight="1" thickBot="1" x14ac:dyDescent="0.25">
      <c r="A91" s="229" t="s">
        <v>26</v>
      </c>
      <c r="B91" s="230"/>
      <c r="C91" s="230"/>
      <c r="D91" s="230"/>
      <c r="E91" s="231"/>
      <c r="F91" s="232">
        <f>F72+F87+F89</f>
        <v>0</v>
      </c>
      <c r="G91" s="233"/>
    </row>
    <row r="92" spans="1:7" ht="15.75" customHeight="1" thickBot="1" x14ac:dyDescent="0.25">
      <c r="A92" s="146" t="s">
        <v>79</v>
      </c>
      <c r="B92" s="147"/>
      <c r="C92" s="147"/>
      <c r="D92" s="147"/>
      <c r="E92" s="147"/>
      <c r="F92" s="147"/>
      <c r="G92" s="148"/>
    </row>
  </sheetData>
  <mergeCells count="105">
    <mergeCell ref="C5:E5"/>
    <mergeCell ref="F5:G5"/>
    <mergeCell ref="F8:G8"/>
    <mergeCell ref="A10:B11"/>
    <mergeCell ref="A66:B66"/>
    <mergeCell ref="A26:B26"/>
    <mergeCell ref="A27:B27"/>
    <mergeCell ref="C17:G17"/>
    <mergeCell ref="A25:B25"/>
    <mergeCell ref="A59:B59"/>
    <mergeCell ref="A58:B58"/>
    <mergeCell ref="A19:G19"/>
    <mergeCell ref="A24:B24"/>
    <mergeCell ref="A37:B37"/>
    <mergeCell ref="A89:E89"/>
    <mergeCell ref="F89:G89"/>
    <mergeCell ref="A70:E70"/>
    <mergeCell ref="A88:G88"/>
    <mergeCell ref="A67:B67"/>
    <mergeCell ref="A33:G33"/>
    <mergeCell ref="A91:E91"/>
    <mergeCell ref="A49:G49"/>
    <mergeCell ref="C15:G15"/>
    <mergeCell ref="A30:B30"/>
    <mergeCell ref="A28:B28"/>
    <mergeCell ref="A23:G23"/>
    <mergeCell ref="F91:G91"/>
    <mergeCell ref="A52:B52"/>
    <mergeCell ref="A90:G90"/>
    <mergeCell ref="A74:G74"/>
    <mergeCell ref="A4:G4"/>
    <mergeCell ref="C9:E9"/>
    <mergeCell ref="C8:E8"/>
    <mergeCell ref="A32:B32"/>
    <mergeCell ref="A18:B18"/>
    <mergeCell ref="A21:G21"/>
    <mergeCell ref="C16:G16"/>
    <mergeCell ref="C7:E7"/>
    <mergeCell ref="A12:G12"/>
    <mergeCell ref="A31:B31"/>
    <mergeCell ref="A13:B13"/>
    <mergeCell ref="C13:G13"/>
    <mergeCell ref="A14:B14"/>
    <mergeCell ref="C14:G14"/>
    <mergeCell ref="C18:G18"/>
    <mergeCell ref="A16:B16"/>
    <mergeCell ref="A17:B17"/>
    <mergeCell ref="A15:B15"/>
    <mergeCell ref="A29:B29"/>
    <mergeCell ref="A65:B65"/>
    <mergeCell ref="A53:B53"/>
    <mergeCell ref="A57:B57"/>
    <mergeCell ref="A40:B40"/>
    <mergeCell ref="A41:B41"/>
    <mergeCell ref="A42:B42"/>
    <mergeCell ref="A56:G56"/>
    <mergeCell ref="A64:G64"/>
    <mergeCell ref="A60:G60"/>
    <mergeCell ref="C6:E6"/>
    <mergeCell ref="A20:G20"/>
    <mergeCell ref="A22:G22"/>
    <mergeCell ref="F9:G9"/>
    <mergeCell ref="A43:B43"/>
    <mergeCell ref="A82:B82"/>
    <mergeCell ref="A78:B78"/>
    <mergeCell ref="A79:B79"/>
    <mergeCell ref="A71:G71"/>
    <mergeCell ref="A55:G55"/>
    <mergeCell ref="F87:G87"/>
    <mergeCell ref="A80:B80"/>
    <mergeCell ref="A81:B81"/>
    <mergeCell ref="C84:E84"/>
    <mergeCell ref="C85:E85"/>
    <mergeCell ref="C86:E86"/>
    <mergeCell ref="A83:D83"/>
    <mergeCell ref="A84:B86"/>
    <mergeCell ref="A39:B39"/>
    <mergeCell ref="A62:G62"/>
    <mergeCell ref="A54:B54"/>
    <mergeCell ref="A61:B61"/>
    <mergeCell ref="A75:B75"/>
    <mergeCell ref="A45:G45"/>
    <mergeCell ref="A73:G73"/>
    <mergeCell ref="A72:E72"/>
    <mergeCell ref="A69:B69"/>
    <mergeCell ref="A77:B77"/>
    <mergeCell ref="F72:G72"/>
    <mergeCell ref="A51:B51"/>
    <mergeCell ref="A48:G48"/>
    <mergeCell ref="A44:B44"/>
    <mergeCell ref="A92:G92"/>
    <mergeCell ref="A46:B46"/>
    <mergeCell ref="A50:G50"/>
    <mergeCell ref="A68:B68"/>
    <mergeCell ref="A87:E87"/>
    <mergeCell ref="A1:B3"/>
    <mergeCell ref="C1:G1"/>
    <mergeCell ref="C2:G2"/>
    <mergeCell ref="C3:G3"/>
    <mergeCell ref="A76:B76"/>
    <mergeCell ref="C63:G63"/>
    <mergeCell ref="A34:G34"/>
    <mergeCell ref="A35:G35"/>
    <mergeCell ref="A36:B36"/>
    <mergeCell ref="A38:B38"/>
  </mergeCells>
  <phoneticPr fontId="0" type="noConversion"/>
  <hyperlinks>
    <hyperlink ref="C2" r:id="rId1"/>
    <hyperlink ref="C3" r:id="rId2"/>
  </hyperlinks>
  <pageMargins left="0.23622047244094491" right="0.23622047244094491" top="0.35433070866141736" bottom="0.35433070866141736" header="0.31496062992125984" footer="0.31496062992125984"/>
  <pageSetup paperSize="9" orientation="portrait" verticalDpi="1200"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Spring term order form</vt:lpstr>
    </vt:vector>
  </TitlesOfParts>
  <Company>Day by Day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by Day</dc:creator>
  <cp:lastModifiedBy>Susan Knupfer</cp:lastModifiedBy>
  <cp:lastPrinted>2023-03-20T08:06:33Z</cp:lastPrinted>
  <dcterms:created xsi:type="dcterms:W3CDTF">2007-09-21T08:53:36Z</dcterms:created>
  <dcterms:modified xsi:type="dcterms:W3CDTF">2023-11-30T10:02:08Z</dcterms:modified>
</cp:coreProperties>
</file>