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8_{965915CF-A187-49ED-8806-191414A79819}" xr6:coauthVersionLast="47" xr6:coauthVersionMax="47" xr10:uidLastSave="{00000000-0000-0000-0000-000000000000}"/>
  <bookViews>
    <workbookView xWindow="-120" yWindow="-120" windowWidth="29040" windowHeight="15720"/>
  </bookViews>
  <sheets>
    <sheet name="Winter term" sheetId="3" r:id="rId1"/>
  </sheets>
  <definedNames>
    <definedName name="_xlnm.Print_Area" localSheetId="0">'Winter term'!$A$1:$G$173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3" l="1"/>
  <c r="F91" i="3"/>
  <c r="E25" i="3"/>
  <c r="E26" i="3"/>
  <c r="E27" i="3"/>
  <c r="E28" i="3"/>
  <c r="E29" i="3"/>
  <c r="E30" i="3"/>
  <c r="E31" i="3"/>
  <c r="C32" i="3"/>
  <c r="E37" i="3"/>
  <c r="E38" i="3"/>
  <c r="E39" i="3"/>
  <c r="E40" i="3"/>
  <c r="E41" i="3"/>
  <c r="E42" i="3"/>
  <c r="E43" i="3"/>
  <c r="C44" i="3"/>
  <c r="E54" i="3"/>
  <c r="E55" i="3"/>
  <c r="C56" i="3"/>
  <c r="E65" i="3"/>
  <c r="E66" i="3"/>
  <c r="C66" i="3"/>
  <c r="C68" i="3"/>
  <c r="E72" i="3"/>
  <c r="E73" i="3"/>
  <c r="E74" i="3"/>
  <c r="C75" i="3"/>
  <c r="C87" i="3"/>
  <c r="E87" i="3"/>
  <c r="C81" i="3"/>
  <c r="E81" i="3"/>
  <c r="C82" i="3"/>
  <c r="E82" i="3"/>
  <c r="C83" i="3"/>
  <c r="E83" i="3"/>
  <c r="C84" i="3"/>
  <c r="E84" i="3"/>
  <c r="C85" i="3"/>
  <c r="E85" i="3"/>
  <c r="C86" i="3"/>
  <c r="E86" i="3"/>
  <c r="G89" i="3"/>
  <c r="G90" i="3"/>
  <c r="C46" i="3"/>
  <c r="E88" i="3"/>
  <c r="E75" i="3"/>
  <c r="F11" i="3"/>
  <c r="E56" i="3"/>
  <c r="E68" i="3"/>
  <c r="D11" i="3"/>
  <c r="E44" i="3"/>
  <c r="E32" i="3"/>
  <c r="E46" i="3"/>
  <c r="F77" i="3"/>
  <c r="F96" i="3"/>
  <c r="F9" i="3"/>
  <c r="F8" i="3"/>
  <c r="C11" i="3"/>
</calcChain>
</file>

<file path=xl/comments1.xml><?xml version="1.0" encoding="utf-8"?>
<comments xmlns="http://schemas.openxmlformats.org/spreadsheetml/2006/main">
  <authors>
    <author>Susan Knupfer</author>
  </authors>
  <commentList>
    <comment ref="F89" authorId="0" shapeId="0">
      <text>
        <r>
          <rPr>
            <b/>
            <sz val="8"/>
            <color indexed="81"/>
            <rFont val="Tahoma"/>
            <family val="2"/>
          </rPr>
          <t>Susan Knupfer:</t>
        </r>
        <r>
          <rPr>
            <sz val="8"/>
            <color indexed="81"/>
            <rFont val="Tahoma"/>
            <family val="2"/>
          </rPr>
          <t xml:space="preserve">
consult Aramex or Rush tables for this amount</t>
        </r>
      </text>
    </comment>
    <comment ref="F90" authorId="0" shapeId="0">
      <text>
        <r>
          <rPr>
            <b/>
            <sz val="8"/>
            <color indexed="81"/>
            <rFont val="Tahoma"/>
            <family val="2"/>
          </rPr>
          <t>Susan Knupfer:</t>
        </r>
        <r>
          <rPr>
            <sz val="8"/>
            <color indexed="81"/>
            <rFont val="Tahoma"/>
            <family val="2"/>
          </rPr>
          <t xml:space="preserve">
consult Aramex or Rush tables for this amount</t>
        </r>
      </text>
    </comment>
    <comment ref="F91" authorId="0" shapeId="0">
      <text>
        <r>
          <rPr>
            <b/>
            <sz val="9"/>
            <color indexed="81"/>
            <rFont val="Tahoma"/>
            <family val="2"/>
          </rPr>
          <t>Susan Knupfer:</t>
        </r>
        <r>
          <rPr>
            <sz val="9"/>
            <color indexed="81"/>
            <rFont val="Tahoma"/>
            <family val="2"/>
          </rPr>
          <t xml:space="preserve">
Add this amount to the total if the customer requests Express</t>
        </r>
      </text>
    </comment>
    <comment ref="F92" authorId="0" shapeId="0">
      <text>
        <r>
          <rPr>
            <b/>
            <sz val="8"/>
            <color indexed="81"/>
            <rFont val="Tahoma"/>
            <family val="2"/>
          </rPr>
          <t>Susan Knupfer:</t>
        </r>
        <r>
          <rPr>
            <sz val="8"/>
            <color indexed="81"/>
            <rFont val="Tahoma"/>
            <family val="2"/>
          </rPr>
          <t xml:space="preserve">
enter 100% of courier or post amount.
</t>
        </r>
      </text>
    </comment>
    <comment ref="F94" authorId="0" shapeId="0">
      <text>
        <r>
          <rPr>
            <b/>
            <sz val="8"/>
            <color indexed="81"/>
            <rFont val="Tahoma"/>
            <family val="2"/>
          </rPr>
          <t>Susan Knupfer:</t>
        </r>
        <r>
          <rPr>
            <sz val="8"/>
            <color indexed="81"/>
            <rFont val="Tahoma"/>
            <family val="2"/>
          </rPr>
          <t xml:space="preserve">
enter 50% of courier or post amount.
</t>
        </r>
      </text>
    </comment>
  </commentList>
</comments>
</file>

<file path=xl/sharedStrings.xml><?xml version="1.0" encoding="utf-8"?>
<sst xmlns="http://schemas.openxmlformats.org/spreadsheetml/2006/main" count="121" uniqueCount="96">
  <si>
    <t>Order No.</t>
  </si>
  <si>
    <t>Name of School</t>
  </si>
  <si>
    <t>Delivery Address</t>
  </si>
  <si>
    <t>Contact Number of School</t>
  </si>
  <si>
    <t>Contact Person at School</t>
  </si>
  <si>
    <t>Price</t>
  </si>
  <si>
    <t>Total</t>
  </si>
  <si>
    <t>Packed</t>
  </si>
  <si>
    <t>Checked</t>
  </si>
  <si>
    <t>Checked by</t>
  </si>
  <si>
    <t>Delivery method</t>
  </si>
  <si>
    <t xml:space="preserve">Packed by </t>
  </si>
  <si>
    <t>Sub-Total</t>
  </si>
  <si>
    <t>Sub-Totaal</t>
  </si>
  <si>
    <t>Courier</t>
  </si>
  <si>
    <t>Weight</t>
  </si>
  <si>
    <t>Total weight</t>
  </si>
  <si>
    <t>Quantity</t>
  </si>
  <si>
    <t>Title</t>
  </si>
  <si>
    <t>Total cost of this order</t>
  </si>
  <si>
    <t>For office use only</t>
  </si>
  <si>
    <t>Delivery Costs (For Office Use Only)</t>
  </si>
  <si>
    <t xml:space="preserve"> Customer details</t>
  </si>
  <si>
    <t>Page 2</t>
  </si>
  <si>
    <t>Collect</t>
  </si>
  <si>
    <t>OR</t>
  </si>
  <si>
    <t>Total of invoice with delivery cost</t>
  </si>
  <si>
    <t>Economy</t>
  </si>
  <si>
    <t>Express</t>
  </si>
  <si>
    <t>Breakdown of totals</t>
  </si>
  <si>
    <t>Total cost of this order incl delivery</t>
  </si>
  <si>
    <t>100% Delivery Cost (orders UNDER R1500.00) to be added to invoice</t>
  </si>
  <si>
    <t>50% Delivery Cost (orders OVER R1500.00) to be added to invoice</t>
  </si>
  <si>
    <t>Total number of CAPS Folders</t>
  </si>
  <si>
    <t>Total number of CAPS Guidebooks</t>
  </si>
  <si>
    <t>CAPS</t>
  </si>
  <si>
    <t>Total cost of this order excl delivery</t>
  </si>
  <si>
    <t>Winter Term Topics: Winter, Transport, Jobs people do, Water, Fruit, Vegetables, Dairy Farming, Wool Farming, Healthy Environment, Out in Space.</t>
  </si>
  <si>
    <t>Winter Kwartaal: Winter, Vervoer, Werk wat mense doen, Water, Vrugte, Groente, Suiwelboerdery, Wolboerdery, Gesonde omgewing, Die buitenste ruim.</t>
  </si>
  <si>
    <t xml:space="preserve">   Total Winter English </t>
  </si>
  <si>
    <t>NCF</t>
  </si>
  <si>
    <t>CHARTS</t>
  </si>
  <si>
    <t xml:space="preserve">Date </t>
  </si>
  <si>
    <t>Date of order</t>
  </si>
  <si>
    <t>Ref number of school</t>
  </si>
  <si>
    <t>Option A - Purchasing Term by Term</t>
  </si>
  <si>
    <t>Difference</t>
  </si>
  <si>
    <t>Cost if sent by courier. Note if the customer asks for faster delivery, the cost of the difference between Economy and Express must be added to the total delivery cost.</t>
  </si>
  <si>
    <t xml:space="preserve"> Themes: Winter, Spiders, Going Shopping, Fire, Reptiles, Vegetables, African animals, Road Safety.</t>
  </si>
  <si>
    <t>Call 011 4830871 or 010 211 9130</t>
  </si>
  <si>
    <t xml:space="preserve">customerservices@daybydayecd.co.za </t>
  </si>
  <si>
    <t>www.daybydayecd.co.za</t>
  </si>
  <si>
    <t xml:space="preserve">NCF School Readiness Programme </t>
  </si>
  <si>
    <t>Spider Module Winter Term - English</t>
  </si>
  <si>
    <t>Spider Winter</t>
  </si>
  <si>
    <t>Spider Winter Tiny Tots 18 mths - 30 mths</t>
  </si>
  <si>
    <t xml:space="preserve">Spider Winter Toddlers 2 - 3 </t>
  </si>
  <si>
    <t>Spider Winter Junior 3 - 4</t>
  </si>
  <si>
    <t>Spider Winter Senior 4 - 5</t>
  </si>
  <si>
    <t xml:space="preserve">Spider Winter Toddlers and Tiny Tots Guidebook </t>
  </si>
  <si>
    <t xml:space="preserve">Spider Winter Junior Guidebook </t>
  </si>
  <si>
    <t xml:space="preserve">Spider Winter Senior Guidebook </t>
  </si>
  <si>
    <t>Spinnekop Module Winterkwartaal - Afrikaans</t>
  </si>
  <si>
    <t xml:space="preserve"> Tema: Winter, Spinnekoppe, Gaan inkopies doen, Vuur, Reptiele, Groente, Afrika diere, Padveiligheid.</t>
  </si>
  <si>
    <t>Spinnekop Winter</t>
  </si>
  <si>
    <t>Spinnekop Winter Peuters 18 maande - 30 maande</t>
  </si>
  <si>
    <t>Spinnekop Winter  Kleuters 2 - 3</t>
  </si>
  <si>
    <t>Spinnekop Winter Junior 3 - 4</t>
  </si>
  <si>
    <t>Spinnekop Winter Senior 4 - 5</t>
  </si>
  <si>
    <t xml:space="preserve">Spinnekop Winter Kleuters en Peuters Handleiding </t>
  </si>
  <si>
    <t xml:space="preserve">Spinnekop Winter Junior Handleiding </t>
  </si>
  <si>
    <t xml:space="preserve">Spinnekop Winter Senior Handleiding </t>
  </si>
  <si>
    <t xml:space="preserve">   Total Winter Afrikaans</t>
  </si>
  <si>
    <t>Spider Module Autumn Term - Total</t>
  </si>
  <si>
    <t>Order number</t>
  </si>
  <si>
    <t>Spider Winter Toddlers Chart Book</t>
  </si>
  <si>
    <t>Spider Winter Junior Chart Book</t>
  </si>
  <si>
    <t>Spider Winter Senior Chart Book</t>
  </si>
  <si>
    <t xml:space="preserve">Spider Module Winter Chart Books </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</si>
  <si>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</si>
  <si>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</si>
  <si>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</si>
  <si>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</si>
  <si>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</si>
  <si>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</si>
  <si>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 xml:space="preserve">CAPS REGULAR Grade R School Readiness Programme </t>
  </si>
  <si>
    <t>CAPS REGULAR Grade R Winter Term - English</t>
  </si>
  <si>
    <t>CAPS Regular Winter Grade R 5 - 6 Folder</t>
  </si>
  <si>
    <t>CAPS Regular Winter Grade R 5 - 6 Guidebook</t>
  </si>
  <si>
    <t>CAPS Gereelde Graad R Winterkwartaal - Afrikaans</t>
  </si>
  <si>
    <t>CAPS Gereelde Winterkwartaal Graad R 5 - 6</t>
  </si>
  <si>
    <t>CAPS Gereelde Winterkwartaal kwartaal Graad R 5 - 6</t>
  </si>
  <si>
    <t>CAPS Gereelde Winterkwartaal Afrikaans - Totaal</t>
  </si>
  <si>
    <t>CAPS Gereelde Winter Grade R - Total</t>
  </si>
  <si>
    <t>CAPS Regular Winter Grade R 5 - 6</t>
  </si>
  <si>
    <t>CAPS Regular Winter Grade R English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</si>
</sst>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1" formatCode="_(* #,##0.00_);_(* \(#,##0.00\);_(* &quot;-&quot;??_);_(@_)"/>
    <numFmt numFmtId="178" formatCode="_ &quot;R&quot;\ * #,##0.00_ ;_ &quot;R&quot;\ * \-#,##0.00_ ;_ &quot;R&quot;\ * &quot;-&quot;??_ ;_ @_ "/>
    <numFmt numFmtId="186" formatCode="#,##0_ ;\-#,##0\ "/>
    <numFmt numFmtId="197" formatCode="[$R-1C09]#,##0.00"/>
  </numFmts>
  <fonts count="26">
    <font>
      <sz val="10"/>
      <name val="Arial"/>
    </font>
    <font>
      <b/>
      <sz val="10"/>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8"/>
      <color indexed="22"/>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sz val="9"/>
      <color indexed="81"/>
      <name val="Tahoma"/>
      <family val="2"/>
    </font>
    <font>
      <b/>
      <sz val="9"/>
      <color indexed="81"/>
      <name val="Tahoma"/>
      <family val="2"/>
    </font>
    <font>
      <sz val="11"/>
      <name val="Calibri"/>
      <family val="2"/>
    </font>
    <font>
      <u/>
      <sz val="10"/>
      <color theme="10"/>
      <name val="Arial"/>
      <family val="2"/>
    </font>
    <font>
      <b/>
      <sz val="8"/>
      <color theme="1"/>
      <name val="Tahoma"/>
      <family val="2"/>
    </font>
    <font>
      <sz val="8"/>
      <color theme="1"/>
      <name val="Tahoma"/>
      <family val="2"/>
    </font>
    <font>
      <b/>
      <sz val="9"/>
      <color theme="1"/>
      <name val="Tahoma"/>
      <family val="2"/>
    </font>
    <font>
      <u/>
      <sz val="9"/>
      <color theme="10"/>
      <name val="Tahoma"/>
      <family val="2"/>
    </font>
    <font>
      <sz val="21"/>
      <color rgb="FF202124"/>
      <name val="Inherit"/>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178" fontId="4" fillId="0" borderId="0" applyFont="0" applyFill="0" applyBorder="0" applyAlignment="0" applyProtection="0"/>
    <xf numFmtId="0" fontId="20" fillId="0" borderId="0" applyNumberFormat="0" applyFill="0" applyBorder="0" applyAlignment="0" applyProtection="0">
      <alignment vertical="top"/>
      <protection locked="0"/>
    </xf>
  </cellStyleXfs>
  <cellXfs count="287">
    <xf numFmtId="0" fontId="0" fillId="0" borderId="0" xfId="0"/>
    <xf numFmtId="0" fontId="2" fillId="0" borderId="0" xfId="0" applyFont="1"/>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9" fillId="0" borderId="1" xfId="0" applyFont="1" applyFill="1" applyBorder="1" applyAlignment="1">
      <alignment horizontal="center" vertical="center"/>
    </xf>
    <xf numFmtId="178"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2" borderId="4" xfId="0" applyFont="1" applyFill="1" applyBorder="1" applyAlignment="1">
      <alignment horizontal="center" vertical="center"/>
    </xf>
    <xf numFmtId="178" fontId="10" fillId="2" borderId="4" xfId="0" applyNumberFormat="1" applyFont="1" applyFill="1" applyBorder="1" applyAlignment="1">
      <alignment horizontal="center" vertical="center"/>
    </xf>
    <xf numFmtId="178"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9" fillId="2" borderId="3" xfId="0" applyFont="1" applyFill="1" applyBorder="1" applyAlignment="1">
      <alignment horizontal="center" vertical="center"/>
    </xf>
    <xf numFmtId="178" fontId="9" fillId="2" borderId="3" xfId="0" applyNumberFormat="1" applyFont="1" applyFill="1" applyBorder="1" applyAlignment="1">
      <alignment horizontal="center" vertical="center"/>
    </xf>
    <xf numFmtId="178"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Fill="1" applyBorder="1" applyAlignment="1">
      <alignment horizontal="center" vertical="center"/>
    </xf>
    <xf numFmtId="178" fontId="9" fillId="0" borderId="7" xfId="0" applyNumberFormat="1" applyFont="1" applyFill="1" applyBorder="1" applyAlignment="1">
      <alignment horizontal="center" vertical="center"/>
    </xf>
    <xf numFmtId="0" fontId="7" fillId="0" borderId="8" xfId="0" applyFont="1" applyBorder="1" applyAlignment="1">
      <alignment horizontal="center" vertical="center"/>
    </xf>
    <xf numFmtId="178" fontId="9" fillId="2" borderId="9" xfId="0" applyNumberFormat="1" applyFont="1" applyFill="1" applyBorder="1" applyAlignment="1">
      <alignment horizontal="center" vertical="center"/>
    </xf>
    <xf numFmtId="178" fontId="7" fillId="0" borderId="8" xfId="0" applyNumberFormat="1" applyFont="1" applyBorder="1" applyAlignment="1">
      <alignment horizontal="center" vertical="center"/>
    </xf>
    <xf numFmtId="0" fontId="9" fillId="3" borderId="8" xfId="0" applyFont="1" applyFill="1" applyBorder="1" applyAlignment="1">
      <alignment horizontal="center" vertical="center"/>
    </xf>
    <xf numFmtId="0" fontId="10" fillId="3" borderId="9" xfId="0" applyFont="1" applyFill="1" applyBorder="1" applyAlignment="1">
      <alignment horizontal="center" vertical="center"/>
    </xf>
    <xf numFmtId="178" fontId="21" fillId="0" borderId="3" xfId="0" applyNumberFormat="1" applyFont="1" applyBorder="1" applyAlignment="1">
      <alignment horizontal="center" vertical="center"/>
    </xf>
    <xf numFmtId="0" fontId="10" fillId="0" borderId="2" xfId="0" applyFont="1" applyFill="1" applyBorder="1" applyAlignment="1">
      <alignment horizontal="center" vertical="center"/>
    </xf>
    <xf numFmtId="0" fontId="6" fillId="0" borderId="4" xfId="0" applyFont="1" applyBorder="1" applyAlignment="1">
      <alignment horizontal="center"/>
    </xf>
    <xf numFmtId="178" fontId="9" fillId="2" borderId="4" xfId="0" applyNumberFormat="1" applyFont="1" applyFill="1" applyBorder="1" applyAlignment="1">
      <alignment horizontal="center" vertical="center"/>
    </xf>
    <xf numFmtId="178" fontId="6" fillId="0" borderId="4" xfId="0" applyNumberFormat="1" applyFont="1" applyBorder="1" applyAlignment="1">
      <alignment horizontal="center" vertical="center"/>
    </xf>
    <xf numFmtId="0" fontId="6" fillId="0" borderId="6" xfId="0" applyFont="1" applyBorder="1" applyAlignment="1">
      <alignment horizontal="center"/>
    </xf>
    <xf numFmtId="178" fontId="9" fillId="2" borderId="6" xfId="0" applyNumberFormat="1" applyFont="1" applyFill="1" applyBorder="1" applyAlignment="1">
      <alignment horizontal="center" vertical="center"/>
    </xf>
    <xf numFmtId="178" fontId="6" fillId="0" borderId="6" xfId="0" applyNumberFormat="1" applyFont="1" applyBorder="1" applyAlignment="1">
      <alignment horizontal="center" vertical="center"/>
    </xf>
    <xf numFmtId="178" fontId="9" fillId="2"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0" fontId="6" fillId="0" borderId="3" xfId="0" applyFont="1" applyBorder="1" applyAlignment="1">
      <alignment horizontal="center" vertical="center"/>
    </xf>
    <xf numFmtId="178" fontId="6" fillId="0" borderId="3" xfId="0" applyNumberFormat="1" applyFont="1" applyBorder="1" applyAlignment="1">
      <alignment vertical="center"/>
    </xf>
    <xf numFmtId="178" fontId="6" fillId="0" borderId="2" xfId="0" applyNumberFormat="1" applyFont="1" applyBorder="1" applyAlignment="1">
      <alignment vertical="center"/>
    </xf>
    <xf numFmtId="9" fontId="6" fillId="0" borderId="3" xfId="0" applyNumberFormat="1" applyFont="1" applyBorder="1" applyAlignment="1">
      <alignment horizontal="center" vertical="center"/>
    </xf>
    <xf numFmtId="9" fontId="6" fillId="0" borderId="2" xfId="0" applyNumberFormat="1" applyFont="1" applyBorder="1" applyAlignment="1">
      <alignment horizontal="center" vertical="center"/>
    </xf>
    <xf numFmtId="178"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178" fontId="9" fillId="2" borderId="11"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9" fillId="3" borderId="0" xfId="0" applyFont="1" applyFill="1" applyBorder="1" applyAlignment="1">
      <alignment horizontal="left" vertical="center" wrapText="1" indent="1"/>
    </xf>
    <xf numFmtId="178" fontId="9" fillId="3" borderId="0" xfId="0" applyNumberFormat="1" applyFont="1" applyFill="1" applyBorder="1" applyAlignment="1">
      <alignment horizontal="center" vertical="center"/>
    </xf>
    <xf numFmtId="2" fontId="10" fillId="0" borderId="4" xfId="0" applyNumberFormat="1" applyFont="1" applyBorder="1" applyAlignment="1">
      <alignment horizontal="center"/>
    </xf>
    <xf numFmtId="2" fontId="10" fillId="0" borderId="6" xfId="0" applyNumberFormat="1" applyFont="1" applyBorder="1" applyAlignment="1">
      <alignment horizontal="center"/>
    </xf>
    <xf numFmtId="2" fontId="10" fillId="0" borderId="10" xfId="0" applyNumberFormat="1" applyFont="1" applyBorder="1" applyAlignment="1">
      <alignment horizontal="center"/>
    </xf>
    <xf numFmtId="0" fontId="6" fillId="0" borderId="12" xfId="0" applyFont="1" applyBorder="1" applyAlignment="1">
      <alignment horizontal="center" vertical="center"/>
    </xf>
    <xf numFmtId="0" fontId="10" fillId="0" borderId="13" xfId="0" applyFont="1" applyFill="1" applyBorder="1" applyAlignment="1">
      <alignment horizontal="center" vertical="center"/>
    </xf>
    <xf numFmtId="178" fontId="10" fillId="0" borderId="13" xfId="0" applyNumberFormat="1" applyFont="1" applyFill="1" applyBorder="1" applyAlignment="1">
      <alignment horizontal="center" vertical="center"/>
    </xf>
    <xf numFmtId="0" fontId="10" fillId="0" borderId="14" xfId="0" applyFont="1" applyFill="1" applyBorder="1" applyAlignment="1">
      <alignment horizontal="center" vertical="center"/>
    </xf>
    <xf numFmtId="1" fontId="6" fillId="0" borderId="6" xfId="0" applyNumberFormat="1" applyFont="1" applyBorder="1" applyAlignment="1">
      <alignment horizontal="center"/>
    </xf>
    <xf numFmtId="0" fontId="10" fillId="0"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71" fontId="9" fillId="0" borderId="18" xfId="0" applyNumberFormat="1" applyFont="1" applyFill="1" applyBorder="1" applyAlignment="1">
      <alignment horizontal="center" vertical="center"/>
    </xf>
    <xf numFmtId="178" fontId="9" fillId="0" borderId="8"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2" borderId="20" xfId="0" applyFont="1" applyFill="1" applyBorder="1" applyAlignment="1">
      <alignment horizontal="center" vertical="center"/>
    </xf>
    <xf numFmtId="178" fontId="10" fillId="2" borderId="21"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9" fillId="2" borderId="11" xfId="0" applyFont="1" applyFill="1" applyBorder="1" applyAlignment="1">
      <alignment horizontal="center" vertical="center"/>
    </xf>
    <xf numFmtId="178" fontId="9" fillId="2" borderId="21" xfId="0" applyNumberFormat="1" applyFont="1" applyFill="1" applyBorder="1" applyAlignment="1">
      <alignment horizontal="center" vertical="center"/>
    </xf>
    <xf numFmtId="0" fontId="9" fillId="2" borderId="21" xfId="0" applyFont="1" applyFill="1" applyBorder="1" applyAlignment="1">
      <alignment horizontal="center" vertical="center"/>
    </xf>
    <xf numFmtId="178" fontId="10" fillId="0" borderId="6" xfId="0" applyNumberFormat="1" applyFont="1" applyFill="1" applyBorder="1" applyAlignment="1">
      <alignment horizontal="center" vertical="center"/>
    </xf>
    <xf numFmtId="178" fontId="10" fillId="0" borderId="22" xfId="0" applyNumberFormat="1" applyFont="1" applyFill="1" applyBorder="1" applyAlignment="1">
      <alignment horizontal="center" vertical="center"/>
    </xf>
    <xf numFmtId="0" fontId="9" fillId="0" borderId="8" xfId="0" applyFont="1" applyFill="1" applyBorder="1" applyAlignment="1">
      <alignment horizontal="center" vertical="center"/>
    </xf>
    <xf numFmtId="186" fontId="22" fillId="0" borderId="6" xfId="0" applyNumberFormat="1" applyFont="1" applyBorder="1" applyAlignment="1">
      <alignment horizontal="center" vertical="center"/>
    </xf>
    <xf numFmtId="186" fontId="22" fillId="0" borderId="10" xfId="0" applyNumberFormat="1" applyFont="1" applyBorder="1" applyAlignment="1">
      <alignment horizontal="center" vertical="center"/>
    </xf>
    <xf numFmtId="0" fontId="10" fillId="0" borderId="23" xfId="0" applyFont="1" applyFill="1" applyBorder="1" applyAlignment="1">
      <alignment horizontal="center" vertical="center"/>
    </xf>
    <xf numFmtId="197" fontId="10" fillId="0" borderId="6" xfId="0" applyNumberFormat="1" applyFont="1" applyFill="1" applyBorder="1" applyAlignment="1">
      <alignment horizontal="center" vertical="center"/>
    </xf>
    <xf numFmtId="186" fontId="22" fillId="0" borderId="4" xfId="0" applyNumberFormat="1" applyFont="1" applyBorder="1" applyAlignment="1">
      <alignment horizontal="center" vertical="center"/>
    </xf>
    <xf numFmtId="0" fontId="10" fillId="3" borderId="4" xfId="0" applyFont="1" applyFill="1" applyBorder="1" applyAlignment="1">
      <alignment horizontal="center" vertical="center"/>
    </xf>
    <xf numFmtId="0" fontId="10" fillId="3" borderId="12" xfId="0" applyFont="1" applyFill="1" applyBorder="1" applyAlignment="1">
      <alignment horizontal="center" vertical="center" wrapText="1"/>
    </xf>
    <xf numFmtId="178" fontId="10" fillId="3" borderId="4" xfId="0" applyNumberFormat="1" applyFont="1" applyFill="1" applyBorder="1" applyAlignment="1">
      <alignment horizontal="center" vertical="center" wrapText="1"/>
    </xf>
    <xf numFmtId="9" fontId="10" fillId="3" borderId="4" xfId="0" applyNumberFormat="1" applyFont="1" applyFill="1" applyBorder="1" applyAlignment="1">
      <alignment horizontal="center" vertical="center"/>
    </xf>
    <xf numFmtId="178" fontId="6" fillId="0" borderId="21" xfId="0" applyNumberFormat="1" applyFont="1" applyBorder="1" applyAlignment="1">
      <alignment vertical="center"/>
    </xf>
    <xf numFmtId="0" fontId="19" fillId="0" borderId="0" xfId="0" applyFont="1" applyAlignment="1">
      <alignment horizontal="left" vertical="center" indent="1"/>
    </xf>
    <xf numFmtId="0" fontId="4" fillId="0" borderId="0" xfId="0" applyFont="1"/>
    <xf numFmtId="0" fontId="9" fillId="4" borderId="24" xfId="0" applyFont="1" applyFill="1" applyBorder="1" applyAlignment="1">
      <alignment horizontal="left" vertical="center" indent="1"/>
    </xf>
    <xf numFmtId="0" fontId="9" fillId="4" borderId="25" xfId="0" applyFont="1" applyFill="1" applyBorder="1" applyAlignment="1">
      <alignment horizontal="center" vertical="center"/>
    </xf>
    <xf numFmtId="0" fontId="7" fillId="4" borderId="26" xfId="0" applyFont="1" applyFill="1" applyBorder="1" applyAlignment="1">
      <alignment horizontal="left" vertical="center" indent="1"/>
    </xf>
    <xf numFmtId="0" fontId="7" fillId="4" borderId="27" xfId="0" applyFont="1" applyFill="1" applyBorder="1" applyAlignment="1">
      <alignment horizontal="center" vertical="center"/>
    </xf>
    <xf numFmtId="0" fontId="11" fillId="4" borderId="14" xfId="0" applyFont="1" applyFill="1" applyBorder="1" applyAlignment="1">
      <alignment vertical="center"/>
    </xf>
    <xf numFmtId="0" fontId="7" fillId="4" borderId="27" xfId="0" applyFont="1" applyFill="1" applyBorder="1" applyAlignment="1">
      <alignment vertical="center"/>
    </xf>
    <xf numFmtId="0" fontId="7" fillId="4" borderId="28" xfId="0" applyFont="1" applyFill="1" applyBorder="1" applyAlignment="1">
      <alignment horizontal="center" vertical="center"/>
    </xf>
    <xf numFmtId="178" fontId="7" fillId="4" borderId="29" xfId="0" applyNumberFormat="1" applyFont="1" applyFill="1" applyBorder="1" applyAlignment="1">
      <alignment horizontal="center" vertical="center"/>
    </xf>
    <xf numFmtId="178" fontId="7" fillId="4" borderId="30" xfId="1" applyFont="1" applyFill="1" applyBorder="1" applyAlignment="1">
      <alignment horizontal="center" vertical="center"/>
    </xf>
    <xf numFmtId="178" fontId="7" fillId="4" borderId="31" xfId="1" applyFont="1" applyFill="1" applyBorder="1" applyAlignment="1">
      <alignment horizontal="center" vertical="center"/>
    </xf>
    <xf numFmtId="178" fontId="7" fillId="4" borderId="32" xfId="1" applyFont="1" applyFill="1" applyBorder="1" applyAlignment="1">
      <alignment horizontal="center" vertical="center"/>
    </xf>
    <xf numFmtId="178" fontId="16" fillId="4" borderId="33" xfId="1" applyFont="1" applyFill="1" applyBorder="1" applyAlignment="1">
      <alignment vertical="center"/>
    </xf>
    <xf numFmtId="178" fontId="16" fillId="4" borderId="34" xfId="1" applyFont="1" applyFill="1" applyBorder="1" applyAlignment="1">
      <alignment vertical="center"/>
    </xf>
    <xf numFmtId="178" fontId="16" fillId="4" borderId="35" xfId="1" applyFont="1" applyFill="1" applyBorder="1" applyAlignment="1">
      <alignment vertical="center"/>
    </xf>
    <xf numFmtId="0" fontId="10" fillId="4" borderId="13" xfId="0" applyFont="1" applyFill="1" applyBorder="1" applyAlignment="1">
      <alignment horizontal="center" vertical="center"/>
    </xf>
    <xf numFmtId="178" fontId="10" fillId="4" borderId="13" xfId="0" applyNumberFormat="1" applyFont="1" applyFill="1" applyBorder="1" applyAlignment="1">
      <alignment horizontal="center" vertical="center"/>
    </xf>
    <xf numFmtId="178" fontId="10" fillId="4" borderId="18" xfId="0" applyNumberFormat="1" applyFont="1" applyFill="1" applyBorder="1" applyAlignment="1">
      <alignment horizontal="center" vertical="center"/>
    </xf>
    <xf numFmtId="0" fontId="10" fillId="4" borderId="6" xfId="0" applyFont="1" applyFill="1" applyBorder="1" applyAlignment="1">
      <alignment horizontal="center" vertical="center"/>
    </xf>
    <xf numFmtId="178" fontId="10" fillId="4" borderId="6" xfId="0" applyNumberFormat="1" applyFont="1" applyFill="1" applyBorder="1" applyAlignment="1">
      <alignment horizontal="center" vertical="center"/>
    </xf>
    <xf numFmtId="178" fontId="10" fillId="4" borderId="5" xfId="0" applyNumberFormat="1" applyFont="1" applyFill="1" applyBorder="1" applyAlignment="1">
      <alignment horizontal="center" vertical="center"/>
    </xf>
    <xf numFmtId="0" fontId="6" fillId="4" borderId="11" xfId="0" applyFont="1" applyFill="1" applyBorder="1" applyAlignment="1">
      <alignment horizontal="center" vertical="center"/>
    </xf>
    <xf numFmtId="178" fontId="10" fillId="4" borderId="22" xfId="0" applyNumberFormat="1" applyFont="1" applyFill="1" applyBorder="1" applyAlignment="1">
      <alignment horizontal="center" vertical="center"/>
    </xf>
    <xf numFmtId="178" fontId="10" fillId="4" borderId="21" xfId="0" applyNumberFormat="1"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6" fillId="4" borderId="20" xfId="0" applyFont="1" applyFill="1" applyBorder="1" applyAlignment="1">
      <alignment horizontal="center" vertical="center"/>
    </xf>
    <xf numFmtId="0" fontId="10" fillId="4" borderId="10" xfId="0" applyFont="1" applyFill="1" applyBorder="1" applyAlignment="1">
      <alignment horizontal="center" vertical="center"/>
    </xf>
    <xf numFmtId="178" fontId="10" fillId="4" borderId="36"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wrapText="1"/>
    </xf>
    <xf numFmtId="178" fontId="10" fillId="4" borderId="3"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xf>
    <xf numFmtId="0" fontId="12" fillId="4" borderId="37" xfId="0" applyFont="1" applyFill="1" applyBorder="1" applyAlignment="1">
      <alignment horizontal="center" vertical="center" wrapText="1"/>
    </xf>
    <xf numFmtId="0" fontId="12" fillId="4" borderId="31" xfId="0" applyFont="1" applyFill="1" applyBorder="1" applyAlignment="1">
      <alignment horizontal="center" vertical="center" wrapText="1"/>
    </xf>
    <xf numFmtId="1" fontId="21" fillId="0" borderId="3" xfId="0" applyNumberFormat="1" applyFont="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25" fillId="0" borderId="0" xfId="0" applyFont="1" applyAlignment="1">
      <alignment horizontal="left" vertical="center"/>
    </xf>
    <xf numFmtId="0" fontId="10" fillId="2" borderId="26" xfId="0" applyFont="1" applyFill="1" applyBorder="1" applyAlignment="1">
      <alignment horizontal="left" vertical="center" indent="1"/>
    </xf>
    <xf numFmtId="0" fontId="10" fillId="2" borderId="42" xfId="0" applyFont="1" applyFill="1" applyBorder="1" applyAlignment="1">
      <alignment horizontal="left" vertical="center" indent="1"/>
    </xf>
    <xf numFmtId="0" fontId="2" fillId="4" borderId="39"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0" fillId="4" borderId="55" xfId="0" applyFont="1" applyFill="1" applyBorder="1" applyAlignment="1">
      <alignment horizontal="left" vertical="center" indent="1"/>
    </xf>
    <xf numFmtId="0" fontId="10" fillId="4" borderId="56" xfId="0" applyFont="1" applyFill="1" applyBorder="1" applyAlignment="1">
      <alignment horizontal="left" vertical="center" indent="1"/>
    </xf>
    <xf numFmtId="0" fontId="9" fillId="3" borderId="39" xfId="0" applyFont="1" applyFill="1" applyBorder="1" applyAlignment="1">
      <alignment horizontal="left" vertical="center" indent="1"/>
    </xf>
    <xf numFmtId="0" fontId="9" fillId="3" borderId="2" xfId="0" applyFont="1" applyFill="1" applyBorder="1" applyAlignment="1">
      <alignment horizontal="left" vertical="center" indent="1"/>
    </xf>
    <xf numFmtId="0" fontId="10" fillId="4" borderId="39"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15" xfId="0" applyFont="1" applyBorder="1" applyAlignment="1">
      <alignment horizontal="left" vertical="center" indent="1"/>
    </xf>
    <xf numFmtId="0" fontId="10" fillId="0" borderId="18" xfId="0" applyFont="1" applyBorder="1" applyAlignment="1">
      <alignment horizontal="left" vertical="center" indent="1"/>
    </xf>
    <xf numFmtId="0" fontId="10" fillId="2" borderId="57" xfId="0" applyFont="1" applyFill="1" applyBorder="1" applyAlignment="1">
      <alignment horizontal="left" vertical="center" indent="1"/>
    </xf>
    <xf numFmtId="0" fontId="10" fillId="2" borderId="58" xfId="0" applyFont="1" applyFill="1" applyBorder="1" applyAlignment="1">
      <alignment horizontal="left" vertical="center" indent="1"/>
    </xf>
    <xf numFmtId="178" fontId="22" fillId="0" borderId="15" xfId="0" applyNumberFormat="1" applyFont="1" applyBorder="1" applyAlignment="1">
      <alignment horizontal="left" vertical="center" indent="1"/>
    </xf>
    <xf numFmtId="178" fontId="22" fillId="0" borderId="18" xfId="0" applyNumberFormat="1" applyFont="1" applyBorder="1" applyAlignment="1">
      <alignment horizontal="left" vertical="center" indent="1"/>
    </xf>
    <xf numFmtId="0" fontId="10" fillId="4" borderId="39" xfId="0" applyFont="1" applyFill="1" applyBorder="1" applyAlignment="1">
      <alignment horizontal="left" vertical="center" indent="1"/>
    </xf>
    <xf numFmtId="0" fontId="10" fillId="4" borderId="2" xfId="0" applyFont="1" applyFill="1" applyBorder="1" applyAlignment="1">
      <alignment horizontal="left" vertical="center" indent="1"/>
    </xf>
    <xf numFmtId="0" fontId="14" fillId="2" borderId="39" xfId="0" applyFont="1" applyFill="1" applyBorder="1" applyAlignment="1">
      <alignment horizontal="center" vertical="top"/>
    </xf>
    <xf numFmtId="0" fontId="14" fillId="2" borderId="1" xfId="0" applyFont="1" applyFill="1" applyBorder="1" applyAlignment="1">
      <alignment horizontal="center" vertical="top"/>
    </xf>
    <xf numFmtId="0" fontId="14" fillId="2" borderId="2" xfId="0" applyFont="1" applyFill="1" applyBorder="1" applyAlignment="1">
      <alignment horizontal="center" vertical="top"/>
    </xf>
    <xf numFmtId="0" fontId="10" fillId="2" borderId="53" xfId="0" applyFont="1" applyFill="1" applyBorder="1" applyAlignment="1">
      <alignment horizontal="left" vertical="center" indent="1"/>
    </xf>
    <xf numFmtId="0" fontId="10" fillId="2" borderId="54" xfId="0" applyFont="1" applyFill="1" applyBorder="1" applyAlignment="1">
      <alignment horizontal="left" vertical="center" indent="1"/>
    </xf>
    <xf numFmtId="0" fontId="10" fillId="4" borderId="17" xfId="0" applyFont="1" applyFill="1" applyBorder="1" applyAlignment="1">
      <alignment horizontal="left" vertical="center" indent="1"/>
    </xf>
    <xf numFmtId="0" fontId="10" fillId="4" borderId="43" xfId="0" applyFont="1" applyFill="1" applyBorder="1" applyAlignment="1">
      <alignment horizontal="left" vertical="center" indent="1"/>
    </xf>
    <xf numFmtId="0" fontId="9" fillId="2" borderId="39" xfId="0" applyFont="1" applyFill="1" applyBorder="1" applyAlignment="1">
      <alignment horizontal="left" vertical="center"/>
    </xf>
    <xf numFmtId="0" fontId="9" fillId="2" borderId="2" xfId="0" applyFont="1" applyFill="1" applyBorder="1" applyAlignment="1">
      <alignment horizontal="left" vertical="center"/>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0" fontId="12" fillId="0" borderId="39"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178" fontId="21" fillId="0" borderId="39" xfId="0" applyNumberFormat="1" applyFont="1" applyBorder="1" applyAlignment="1">
      <alignment horizontal="center" vertical="center"/>
    </xf>
    <xf numFmtId="178" fontId="21" fillId="0" borderId="2" xfId="0" applyNumberFormat="1" applyFont="1" applyBorder="1" applyAlignment="1">
      <alignment horizontal="center" vertical="center"/>
    </xf>
    <xf numFmtId="178" fontId="23" fillId="4" borderId="39" xfId="0" applyNumberFormat="1" applyFont="1" applyFill="1" applyBorder="1" applyAlignment="1">
      <alignment horizontal="center" vertical="center"/>
    </xf>
    <xf numFmtId="178" fontId="23" fillId="4" borderId="1" xfId="0" applyNumberFormat="1" applyFont="1" applyFill="1" applyBorder="1" applyAlignment="1">
      <alignment horizontal="center" vertical="center"/>
    </xf>
    <xf numFmtId="178" fontId="23" fillId="4" borderId="2" xfId="0" applyNumberFormat="1" applyFont="1" applyFill="1" applyBorder="1" applyAlignment="1">
      <alignment horizontal="center" vertical="center"/>
    </xf>
    <xf numFmtId="0" fontId="9" fillId="0" borderId="20" xfId="0" applyFont="1" applyBorder="1" applyAlignment="1">
      <alignment horizontal="left" vertical="center" indent="1"/>
    </xf>
    <xf numFmtId="0" fontId="9" fillId="0" borderId="7" xfId="0" applyFont="1" applyBorder="1" applyAlignment="1">
      <alignment horizontal="left" vertical="center" indent="1"/>
    </xf>
    <xf numFmtId="0" fontId="6" fillId="2" borderId="16" xfId="0" applyFont="1" applyFill="1" applyBorder="1" applyAlignment="1">
      <alignment horizontal="left" vertical="center" wrapText="1" indent="1"/>
    </xf>
    <xf numFmtId="0" fontId="0" fillId="0" borderId="12" xfId="0" applyBorder="1"/>
    <xf numFmtId="0" fontId="6" fillId="2" borderId="44" xfId="0" applyFont="1" applyFill="1" applyBorder="1" applyAlignment="1">
      <alignment horizontal="left" vertical="center" wrapText="1" indent="1"/>
    </xf>
    <xf numFmtId="0" fontId="6" fillId="2" borderId="45" xfId="0" applyFont="1" applyFill="1" applyBorder="1" applyAlignment="1">
      <alignment horizontal="left" vertical="center" wrapText="1" indent="1"/>
    </xf>
    <xf numFmtId="0" fontId="6" fillId="4" borderId="16" xfId="0" applyFont="1" applyFill="1" applyBorder="1" applyAlignment="1">
      <alignment horizontal="left" vertical="center" wrapText="1" indent="1"/>
    </xf>
    <xf numFmtId="0" fontId="6" fillId="4" borderId="12" xfId="0" applyFont="1" applyFill="1" applyBorder="1" applyAlignment="1">
      <alignment horizontal="left" vertical="center" wrapText="1" indent="1"/>
    </xf>
    <xf numFmtId="0" fontId="9" fillId="3" borderId="39" xfId="0" applyFont="1" applyFill="1" applyBorder="1" applyAlignment="1">
      <alignment horizontal="left" vertical="center" wrapText="1" indent="1"/>
    </xf>
    <xf numFmtId="0" fontId="9" fillId="3" borderId="2" xfId="0" applyFont="1" applyFill="1" applyBorder="1" applyAlignment="1">
      <alignment horizontal="left" vertical="center" wrapText="1" indent="1"/>
    </xf>
    <xf numFmtId="0" fontId="6" fillId="2" borderId="17"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9" fillId="4" borderId="3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9"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6" xfId="0" applyFont="1" applyFill="1" applyBorder="1" applyAlignment="1">
      <alignment horizontal="left" vertical="center" indent="1"/>
    </xf>
    <xf numFmtId="0" fontId="9" fillId="4" borderId="14" xfId="0" applyFont="1" applyFill="1" applyBorder="1" applyAlignment="1">
      <alignment horizontal="left" vertical="center" indent="1"/>
    </xf>
    <xf numFmtId="0" fontId="9" fillId="4" borderId="51" xfId="0" applyFont="1" applyFill="1" applyBorder="1" applyAlignment="1">
      <alignment horizontal="center" vertical="center"/>
    </xf>
    <xf numFmtId="0" fontId="9" fillId="4" borderId="18" xfId="0" applyFont="1" applyFill="1" applyBorder="1" applyAlignment="1">
      <alignment horizontal="center" vertical="center"/>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3" fillId="0" borderId="49" xfId="0" applyFont="1" applyBorder="1" applyAlignment="1">
      <alignment horizontal="center"/>
    </xf>
    <xf numFmtId="0" fontId="13" fillId="0" borderId="47" xfId="0" applyFont="1" applyBorder="1" applyAlignment="1">
      <alignment horizontal="center"/>
    </xf>
    <xf numFmtId="0" fontId="13" fillId="0" borderId="25" xfId="0" applyFont="1" applyBorder="1" applyAlignment="1">
      <alignment horizontal="center"/>
    </xf>
    <xf numFmtId="0" fontId="24" fillId="0" borderId="49" xfId="2" applyFont="1" applyBorder="1" applyAlignment="1" applyProtection="1">
      <alignment horizontal="center"/>
    </xf>
    <xf numFmtId="0" fontId="24" fillId="0" borderId="30" xfId="2" applyFont="1" applyBorder="1" applyAlignment="1" applyProtection="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7" fillId="4" borderId="26" xfId="0" applyFont="1" applyFill="1" applyBorder="1" applyAlignment="1">
      <alignment horizontal="left" vertical="center" indent="1"/>
    </xf>
    <xf numFmtId="0" fontId="7" fillId="4" borderId="14" xfId="0" applyFont="1" applyFill="1" applyBorder="1" applyAlignment="1">
      <alignment horizontal="left" vertical="center" indent="1"/>
    </xf>
    <xf numFmtId="0" fontId="7" fillId="4" borderId="15"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178" fontId="7" fillId="4" borderId="42" xfId="0" applyNumberFormat="1" applyFont="1" applyFill="1" applyBorder="1" applyAlignment="1">
      <alignment horizontal="center" vertical="center"/>
    </xf>
    <xf numFmtId="0" fontId="7" fillId="4" borderId="46" xfId="0" applyFont="1" applyFill="1" applyBorder="1" applyAlignment="1">
      <alignment horizontal="center" vertical="center"/>
    </xf>
    <xf numFmtId="0" fontId="7" fillId="4" borderId="50" xfId="0" applyFont="1" applyFill="1" applyBorder="1" applyAlignment="1">
      <alignment horizontal="left" vertical="center" indent="1"/>
    </xf>
    <xf numFmtId="0" fontId="7" fillId="4" borderId="34" xfId="0" applyFont="1" applyFill="1" applyBorder="1" applyAlignment="1">
      <alignment horizontal="left" vertical="center" indent="1"/>
    </xf>
    <xf numFmtId="178" fontId="7" fillId="4" borderId="34" xfId="0" applyNumberFormat="1" applyFont="1" applyFill="1" applyBorder="1" applyAlignment="1">
      <alignment horizontal="center" vertical="center"/>
    </xf>
    <xf numFmtId="0" fontId="7" fillId="4" borderId="35" xfId="0" applyFont="1" applyFill="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4" borderId="20"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1" xfId="0" applyFont="1" applyFill="1" applyBorder="1" applyAlignment="1">
      <alignment horizontal="center" vertical="center"/>
    </xf>
    <xf numFmtId="0" fontId="7" fillId="4" borderId="40" xfId="0" applyFont="1" applyFill="1" applyBorder="1" applyAlignment="1">
      <alignment horizontal="left" vertical="center" indent="1"/>
    </xf>
    <xf numFmtId="0" fontId="7" fillId="4" borderId="19" xfId="0" applyFont="1" applyFill="1" applyBorder="1" applyAlignment="1">
      <alignment horizontal="left" vertical="center" indent="1"/>
    </xf>
    <xf numFmtId="0" fontId="7" fillId="4" borderId="20" xfId="0" applyFont="1" applyFill="1" applyBorder="1" applyAlignment="1">
      <alignment horizontal="left" vertical="center" indent="1"/>
    </xf>
    <xf numFmtId="0" fontId="7" fillId="4" borderId="21" xfId="0" applyFont="1" applyFill="1" applyBorder="1" applyAlignment="1">
      <alignment horizontal="left" vertical="center" indent="1"/>
    </xf>
    <xf numFmtId="0" fontId="12" fillId="0" borderId="24" xfId="0" applyFont="1" applyBorder="1" applyAlignment="1">
      <alignment horizontal="center" vertical="center"/>
    </xf>
    <xf numFmtId="0" fontId="12" fillId="0" borderId="47" xfId="0" applyFont="1" applyBorder="1" applyAlignment="1">
      <alignment horizontal="center" vertical="center"/>
    </xf>
    <xf numFmtId="0" fontId="12" fillId="0" borderId="25" xfId="0" applyFont="1" applyBorder="1" applyAlignment="1">
      <alignment horizontal="center" vertical="center"/>
    </xf>
    <xf numFmtId="0" fontId="14" fillId="0" borderId="26" xfId="0" applyFont="1" applyBorder="1" applyAlignment="1">
      <alignment horizontal="left" vertical="center" indent="1"/>
    </xf>
    <xf numFmtId="0" fontId="14" fillId="0" borderId="14" xfId="0" applyFont="1" applyBorder="1" applyAlignment="1">
      <alignment horizontal="left" vertical="center" indent="1"/>
    </xf>
    <xf numFmtId="0" fontId="0" fillId="0" borderId="12" xfId="0" applyBorder="1" applyAlignment="1">
      <alignment horizontal="left" indent="1"/>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6" xfId="0" applyNumberFormat="1" applyFont="1" applyBorder="1" applyAlignment="1">
      <alignment horizontal="center" vertical="center"/>
    </xf>
    <xf numFmtId="0" fontId="15" fillId="0" borderId="40"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0" fontId="6" fillId="4" borderId="3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9" fillId="0" borderId="39" xfId="0" applyFont="1" applyBorder="1" applyAlignment="1">
      <alignment horizontal="left" vertical="center" indent="1"/>
    </xf>
    <xf numFmtId="0" fontId="9" fillId="0" borderId="2" xfId="0" applyFont="1" applyBorder="1" applyAlignment="1">
      <alignment horizontal="left" vertical="center" indent="1"/>
    </xf>
    <xf numFmtId="0" fontId="9" fillId="0" borderId="3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78" fontId="21" fillId="0" borderId="39" xfId="0" applyNumberFormat="1" applyFont="1" applyBorder="1" applyAlignment="1">
      <alignment horizontal="left" vertical="center" indent="1"/>
    </xf>
    <xf numFmtId="178" fontId="21" fillId="0" borderId="2" xfId="0" applyNumberFormat="1" applyFont="1" applyBorder="1" applyAlignment="1">
      <alignment horizontal="left" vertical="center" indent="1"/>
    </xf>
    <xf numFmtId="0" fontId="6" fillId="4" borderId="4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2" fillId="2" borderId="39" xfId="0" applyFont="1" applyFill="1" applyBorder="1" applyAlignment="1">
      <alignment horizontal="left" vertical="center" indent="1"/>
    </xf>
    <xf numFmtId="0" fontId="12" fillId="2" borderId="1" xfId="0" applyFont="1" applyFill="1" applyBorder="1" applyAlignment="1">
      <alignment horizontal="left" vertical="center" indent="1"/>
    </xf>
    <xf numFmtId="0" fontId="12" fillId="2" borderId="2" xfId="0" applyFont="1" applyFill="1" applyBorder="1" applyAlignment="1">
      <alignment horizontal="left" vertical="center" indent="1"/>
    </xf>
    <xf numFmtId="178" fontId="12" fillId="2" borderId="39"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0" fontId="2" fillId="4" borderId="39"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6" fillId="0" borderId="3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8" fontId="6" fillId="0" borderId="39"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8" fillId="4" borderId="3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6" fillId="0" borderId="39"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12" fillId="4" borderId="38"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7" fillId="0" borderId="39"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178" fontId="8" fillId="0" borderId="39"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7" fillId="4" borderId="3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5" fillId="3" borderId="39" xfId="0" applyFont="1" applyFill="1" applyBorder="1" applyAlignment="1">
      <alignment horizontal="left" vertical="center" indent="1"/>
    </xf>
    <xf numFmtId="0" fontId="15" fillId="3" borderId="1" xfId="0" applyFont="1" applyFill="1" applyBorder="1" applyAlignment="1">
      <alignment horizontal="left" vertical="center" indent="1"/>
    </xf>
    <xf numFmtId="0" fontId="15" fillId="3" borderId="2" xfId="0" applyFont="1" applyFill="1" applyBorder="1" applyAlignment="1">
      <alignment horizontal="left" vertical="center" indent="1"/>
    </xf>
    <xf numFmtId="178" fontId="15" fillId="3" borderId="39"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2</xdr:col>
      <xdr:colOff>0</xdr:colOff>
      <xdr:row>48</xdr:row>
      <xdr:rowOff>0</xdr:rowOff>
    </xdr:to>
    <xdr:sp macro="" textlink="">
      <xdr:nvSpPr>
        <xdr:cNvPr id="3527" name="Object 134">
          <a:extLst>
            <a:ext uri="{FF2B5EF4-FFF2-40B4-BE49-F238E27FC236}">
              <a16:creationId xmlns:a16="http://schemas.microsoft.com/office/drawing/2014/main" id="{5ADA5E07-CAEA-1326-90F3-F0E74217A543}"/>
            </a:ext>
          </a:extLst>
        </xdr:cNvPr>
        <xdr:cNvSpPr>
          <a:spLocks noChangeArrowheads="1" noChangeShapeType="1"/>
        </xdr:cNvSpPr>
      </xdr:nvSpPr>
      <xdr:spPr bwMode="auto">
        <a:xfrm>
          <a:off x="0" y="7858125"/>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60</xdr:row>
      <xdr:rowOff>0</xdr:rowOff>
    </xdr:from>
    <xdr:to>
      <xdr:col>2</xdr:col>
      <xdr:colOff>0</xdr:colOff>
      <xdr:row>60</xdr:row>
      <xdr:rowOff>0</xdr:rowOff>
    </xdr:to>
    <xdr:sp macro="" textlink="">
      <xdr:nvSpPr>
        <xdr:cNvPr id="3528" name="Object 134">
          <a:extLst>
            <a:ext uri="{FF2B5EF4-FFF2-40B4-BE49-F238E27FC236}">
              <a16:creationId xmlns:a16="http://schemas.microsoft.com/office/drawing/2014/main" id="{93B7A253-E229-F588-3B2D-AE448E80C638}"/>
            </a:ext>
          </a:extLst>
        </xdr:cNvPr>
        <xdr:cNvSpPr>
          <a:spLocks noChangeArrowheads="1" noChangeShapeType="1"/>
        </xdr:cNvSpPr>
      </xdr:nvSpPr>
      <xdr:spPr bwMode="auto">
        <a:xfrm>
          <a:off x="0" y="10134600"/>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242456</xdr:colOff>
      <xdr:row>121</xdr:row>
      <xdr:rowOff>60615</xdr:rowOff>
    </xdr:from>
    <xdr:to>
      <xdr:col>6</xdr:col>
      <xdr:colOff>510888</xdr:colOff>
      <xdr:row>171</xdr:row>
      <xdr:rowOff>155863</xdr:rowOff>
    </xdr:to>
    <xdr:sp macro="" textlink="">
      <xdr:nvSpPr>
        <xdr:cNvPr id="3" name="TextBox 2">
          <a:extLst>
            <a:ext uri="{FF2B5EF4-FFF2-40B4-BE49-F238E27FC236}">
              <a16:creationId xmlns:a16="http://schemas.microsoft.com/office/drawing/2014/main" id="{6C76502A-BE79-E8AA-11EB-95C63E62FBF2}"/>
            </a:ext>
          </a:extLst>
        </xdr:cNvPr>
        <xdr:cNvSpPr txBox="1"/>
      </xdr:nvSpPr>
      <xdr:spPr>
        <a:xfrm>
          <a:off x="242456" y="20470092"/>
          <a:ext cx="6234546" cy="8321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Revised conditions from 1 October 2022</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2022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p>
        <a:p>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p>
        <a:p>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p>
        <a:p>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dk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dk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523875</xdr:colOff>
      <xdr:row>0</xdr:row>
      <xdr:rowOff>19050</xdr:rowOff>
    </xdr:from>
    <xdr:to>
      <xdr:col>1</xdr:col>
      <xdr:colOff>1143000</xdr:colOff>
      <xdr:row>2</xdr:row>
      <xdr:rowOff>171450</xdr:rowOff>
    </xdr:to>
    <xdr:pic>
      <xdr:nvPicPr>
        <xdr:cNvPr id="3530" name="Picture 1" descr="A logo for a company&#10;&#10;Description automatically generated">
          <a:extLst>
            <a:ext uri="{FF2B5EF4-FFF2-40B4-BE49-F238E27FC236}">
              <a16:creationId xmlns:a16="http://schemas.microsoft.com/office/drawing/2014/main" id="{3DEA42F3-57DA-1BF5-5C90-6B3939C5C4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19050"/>
          <a:ext cx="19621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7"/>
  <sheetViews>
    <sheetView tabSelected="1" topLeftCell="A48" zoomScale="110" zoomScaleNormal="110" workbookViewId="0">
      <selection activeCell="J57" sqref="J57"/>
    </sheetView>
  </sheetViews>
  <sheetFormatPr defaultRowHeight="12.75"/>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s>
  <sheetData>
    <row r="1" spans="1:9" ht="15" customHeight="1" thickBot="1">
      <c r="A1" s="181"/>
      <c r="B1" s="182"/>
      <c r="C1" s="187" t="s">
        <v>49</v>
      </c>
      <c r="D1" s="188"/>
      <c r="E1" s="188"/>
      <c r="F1" s="188"/>
      <c r="G1" s="189"/>
    </row>
    <row r="2" spans="1:9" ht="15" customHeight="1" thickBot="1">
      <c r="A2" s="183"/>
      <c r="B2" s="184"/>
      <c r="C2" s="190" t="s">
        <v>50</v>
      </c>
      <c r="D2" s="188"/>
      <c r="E2" s="188"/>
      <c r="F2" s="188"/>
      <c r="G2" s="189"/>
    </row>
    <row r="3" spans="1:9" ht="15" customHeight="1" thickBot="1">
      <c r="A3" s="185"/>
      <c r="B3" s="186"/>
      <c r="C3" s="191" t="s">
        <v>51</v>
      </c>
      <c r="D3" s="192"/>
      <c r="E3" s="192"/>
      <c r="F3" s="192"/>
      <c r="G3" s="193"/>
    </row>
    <row r="4" spans="1:9" ht="12.75" customHeight="1" thickBot="1">
      <c r="A4" s="174" t="s">
        <v>20</v>
      </c>
      <c r="B4" s="175"/>
      <c r="C4" s="175"/>
      <c r="D4" s="175"/>
      <c r="E4" s="175"/>
      <c r="F4" s="175"/>
      <c r="G4" s="176"/>
    </row>
    <row r="5" spans="1:9" ht="12.75" customHeight="1">
      <c r="A5" s="81" t="s">
        <v>0</v>
      </c>
      <c r="B5" s="82"/>
      <c r="C5" s="196" t="s">
        <v>10</v>
      </c>
      <c r="D5" s="197"/>
      <c r="E5" s="198"/>
      <c r="F5" s="179" t="s">
        <v>42</v>
      </c>
      <c r="G5" s="180"/>
    </row>
    <row r="6" spans="1:9" ht="12.75" customHeight="1">
      <c r="A6" s="83" t="s">
        <v>43</v>
      </c>
      <c r="B6" s="84"/>
      <c r="C6" s="177" t="s">
        <v>24</v>
      </c>
      <c r="D6" s="178"/>
      <c r="E6" s="178"/>
      <c r="F6" s="85"/>
      <c r="G6" s="86"/>
    </row>
    <row r="7" spans="1:9" ht="12.75" customHeight="1">
      <c r="A7" s="83" t="s">
        <v>44</v>
      </c>
      <c r="B7" s="84"/>
      <c r="C7" s="194" t="s">
        <v>14</v>
      </c>
      <c r="D7" s="195"/>
      <c r="E7" s="195"/>
      <c r="F7" s="85"/>
      <c r="G7" s="86"/>
    </row>
    <row r="8" spans="1:9" ht="12.75" customHeight="1">
      <c r="A8" s="83" t="s">
        <v>11</v>
      </c>
      <c r="B8" s="87"/>
      <c r="C8" s="194" t="s">
        <v>36</v>
      </c>
      <c r="D8" s="195"/>
      <c r="E8" s="195"/>
      <c r="F8" s="199">
        <f>F77</f>
        <v>0</v>
      </c>
      <c r="G8" s="200"/>
    </row>
    <row r="9" spans="1:9" ht="12.75" customHeight="1" thickBot="1">
      <c r="A9" s="83" t="s">
        <v>9</v>
      </c>
      <c r="B9" s="88"/>
      <c r="C9" s="201" t="s">
        <v>30</v>
      </c>
      <c r="D9" s="202"/>
      <c r="E9" s="202"/>
      <c r="F9" s="203">
        <f>F96</f>
        <v>0</v>
      </c>
      <c r="G9" s="204"/>
    </row>
    <row r="10" spans="1:9" ht="12.75" customHeight="1" thickBot="1">
      <c r="A10" s="211" t="s">
        <v>29</v>
      </c>
      <c r="B10" s="212"/>
      <c r="C10" s="89" t="s">
        <v>40</v>
      </c>
      <c r="D10" s="90" t="s">
        <v>35</v>
      </c>
      <c r="E10" s="89"/>
      <c r="F10" s="90" t="s">
        <v>41</v>
      </c>
      <c r="G10" s="91"/>
    </row>
    <row r="11" spans="1:9" ht="12.75" customHeight="1" thickBot="1">
      <c r="A11" s="213"/>
      <c r="B11" s="214"/>
      <c r="C11" s="92">
        <f>E46</f>
        <v>0</v>
      </c>
      <c r="D11" s="93">
        <f>E68</f>
        <v>0</v>
      </c>
      <c r="E11" s="93"/>
      <c r="F11" s="93">
        <f>E75</f>
        <v>0</v>
      </c>
      <c r="G11" s="94"/>
    </row>
    <row r="12" spans="1:9" ht="12.75" customHeight="1">
      <c r="A12" s="215" t="s">
        <v>22</v>
      </c>
      <c r="B12" s="216"/>
      <c r="C12" s="216"/>
      <c r="D12" s="216"/>
      <c r="E12" s="216"/>
      <c r="F12" s="216"/>
      <c r="G12" s="217"/>
    </row>
    <row r="13" spans="1:9" ht="12.75" customHeight="1">
      <c r="A13" s="218" t="s">
        <v>1</v>
      </c>
      <c r="B13" s="219"/>
      <c r="C13" s="205"/>
      <c r="D13" s="206"/>
      <c r="E13" s="206"/>
      <c r="F13" s="206"/>
      <c r="G13" s="207"/>
    </row>
    <row r="14" spans="1:9" ht="12.75" customHeight="1">
      <c r="A14" s="218" t="s">
        <v>2</v>
      </c>
      <c r="B14" s="219"/>
      <c r="C14" s="205"/>
      <c r="D14" s="206"/>
      <c r="E14" s="206"/>
      <c r="F14" s="206"/>
      <c r="G14" s="207"/>
      <c r="I14" s="80"/>
    </row>
    <row r="15" spans="1:9" ht="12.75" customHeight="1">
      <c r="A15" s="218"/>
      <c r="B15" s="219"/>
      <c r="C15" s="205"/>
      <c r="D15" s="206"/>
      <c r="E15" s="206"/>
      <c r="F15" s="206"/>
      <c r="G15" s="207"/>
    </row>
    <row r="16" spans="1:9" ht="12.75" customHeight="1">
      <c r="A16" s="218"/>
      <c r="B16" s="219"/>
      <c r="C16" s="221"/>
      <c r="D16" s="222"/>
      <c r="E16" s="222"/>
      <c r="F16" s="222"/>
      <c r="G16" s="223"/>
    </row>
    <row r="17" spans="1:7" ht="12.75" customHeight="1">
      <c r="A17" s="218" t="s">
        <v>3</v>
      </c>
      <c r="B17" s="219"/>
      <c r="C17" s="205"/>
      <c r="D17" s="206"/>
      <c r="E17" s="206"/>
      <c r="F17" s="206"/>
      <c r="G17" s="207"/>
    </row>
    <row r="18" spans="1:7" ht="12.75" customHeight="1">
      <c r="A18" s="218" t="s">
        <v>4</v>
      </c>
      <c r="B18" s="219"/>
      <c r="C18" s="205"/>
      <c r="D18" s="206"/>
      <c r="E18" s="206"/>
      <c r="F18" s="206"/>
      <c r="G18" s="207"/>
    </row>
    <row r="19" spans="1:7" ht="12.75" customHeight="1" thickBot="1">
      <c r="A19" s="208"/>
      <c r="B19" s="209"/>
      <c r="C19" s="209"/>
      <c r="D19" s="209"/>
      <c r="E19" s="209"/>
      <c r="F19" s="209"/>
      <c r="G19" s="210"/>
    </row>
    <row r="20" spans="1:7" ht="12.75" customHeight="1" thickBot="1">
      <c r="A20" s="224" t="s">
        <v>45</v>
      </c>
      <c r="B20" s="225"/>
      <c r="C20" s="225"/>
      <c r="D20" s="225"/>
      <c r="E20" s="225"/>
      <c r="F20" s="225"/>
      <c r="G20" s="226"/>
    </row>
    <row r="21" spans="1:7" ht="12.75" customHeight="1" thickBot="1">
      <c r="A21" s="151" t="s">
        <v>52</v>
      </c>
      <c r="B21" s="152"/>
      <c r="C21" s="152"/>
      <c r="D21" s="152"/>
      <c r="E21" s="152"/>
      <c r="F21" s="152"/>
      <c r="G21" s="153"/>
    </row>
    <row r="22" spans="1:7" ht="12.75" customHeight="1" thickBot="1">
      <c r="A22" s="151" t="s">
        <v>53</v>
      </c>
      <c r="B22" s="152"/>
      <c r="C22" s="152"/>
      <c r="D22" s="152"/>
      <c r="E22" s="152"/>
      <c r="F22" s="152"/>
      <c r="G22" s="153"/>
    </row>
    <row r="23" spans="1:7" ht="12.75" customHeight="1" thickBot="1">
      <c r="A23" s="227" t="s">
        <v>48</v>
      </c>
      <c r="B23" s="228"/>
      <c r="C23" s="228"/>
      <c r="D23" s="228"/>
      <c r="E23" s="228"/>
      <c r="F23" s="228"/>
      <c r="G23" s="229"/>
    </row>
    <row r="24" spans="1:7" ht="12.75" customHeight="1" thickBot="1">
      <c r="A24" s="230" t="s">
        <v>54</v>
      </c>
      <c r="B24" s="231"/>
      <c r="C24" s="68" t="s">
        <v>17</v>
      </c>
      <c r="D24" s="57" t="s">
        <v>5</v>
      </c>
      <c r="E24" s="58" t="s">
        <v>6</v>
      </c>
      <c r="F24" s="59" t="s">
        <v>7</v>
      </c>
      <c r="G24" s="59" t="s">
        <v>8</v>
      </c>
    </row>
    <row r="25" spans="1:7" ht="12.75" customHeight="1">
      <c r="A25" s="131" t="s">
        <v>55</v>
      </c>
      <c r="B25" s="132"/>
      <c r="C25" s="49">
        <v>0</v>
      </c>
      <c r="D25" s="50">
        <v>176</v>
      </c>
      <c r="E25" s="56">
        <f>C25*D25</f>
        <v>0</v>
      </c>
      <c r="F25" s="49"/>
      <c r="G25" s="49"/>
    </row>
    <row r="26" spans="1:7" ht="12.75" customHeight="1">
      <c r="A26" s="161" t="s">
        <v>56</v>
      </c>
      <c r="B26" s="220"/>
      <c r="C26" s="8">
        <v>0</v>
      </c>
      <c r="D26" s="66">
        <v>176</v>
      </c>
      <c r="E26" s="10">
        <f t="shared" ref="E26:E31" si="0">C26*D26</f>
        <v>0</v>
      </c>
      <c r="F26" s="8"/>
      <c r="G26" s="8"/>
    </row>
    <row r="27" spans="1:7" ht="12.75" customHeight="1">
      <c r="A27" s="169" t="s">
        <v>57</v>
      </c>
      <c r="B27" s="170"/>
      <c r="C27" s="11">
        <v>0</v>
      </c>
      <c r="D27" s="66">
        <v>176</v>
      </c>
      <c r="E27" s="10">
        <f t="shared" si="0"/>
        <v>0</v>
      </c>
      <c r="F27" s="11"/>
      <c r="G27" s="11"/>
    </row>
    <row r="28" spans="1:7" ht="12.75" customHeight="1" thickBot="1">
      <c r="A28" s="163" t="s">
        <v>58</v>
      </c>
      <c r="B28" s="164"/>
      <c r="C28" s="62">
        <v>0</v>
      </c>
      <c r="D28" s="67">
        <v>176</v>
      </c>
      <c r="E28" s="61">
        <f t="shared" si="0"/>
        <v>0</v>
      </c>
      <c r="F28" s="62"/>
      <c r="G28" s="62"/>
    </row>
    <row r="29" spans="1:7" ht="12.75" customHeight="1">
      <c r="A29" s="165" t="s">
        <v>59</v>
      </c>
      <c r="B29" s="166"/>
      <c r="C29" s="95">
        <v>0</v>
      </c>
      <c r="D29" s="96">
        <v>150</v>
      </c>
      <c r="E29" s="97">
        <f t="shared" si="0"/>
        <v>0</v>
      </c>
      <c r="F29" s="95"/>
      <c r="G29" s="95"/>
    </row>
    <row r="30" spans="1:7" ht="12.75" customHeight="1">
      <c r="A30" s="144" t="s">
        <v>60</v>
      </c>
      <c r="B30" s="145"/>
      <c r="C30" s="98">
        <v>0</v>
      </c>
      <c r="D30" s="99">
        <v>150</v>
      </c>
      <c r="E30" s="100">
        <f t="shared" si="0"/>
        <v>0</v>
      </c>
      <c r="F30" s="98"/>
      <c r="G30" s="98"/>
    </row>
    <row r="31" spans="1:7" ht="12.75" customHeight="1" thickBot="1">
      <c r="A31" s="144" t="s">
        <v>61</v>
      </c>
      <c r="B31" s="145"/>
      <c r="C31" s="101">
        <v>0</v>
      </c>
      <c r="D31" s="102">
        <v>150</v>
      </c>
      <c r="E31" s="103">
        <f t="shared" si="0"/>
        <v>0</v>
      </c>
      <c r="F31" s="101"/>
      <c r="G31" s="101"/>
    </row>
    <row r="32" spans="1:7" ht="12.75" customHeight="1" thickBot="1">
      <c r="A32" s="146" t="s">
        <v>39</v>
      </c>
      <c r="B32" s="147"/>
      <c r="C32" s="63">
        <f>SUM(C25:C31)</f>
        <v>0</v>
      </c>
      <c r="D32" s="40" t="s">
        <v>12</v>
      </c>
      <c r="E32" s="64">
        <f>SUM(E24:E31)</f>
        <v>0</v>
      </c>
      <c r="F32" s="63"/>
      <c r="G32" s="65"/>
    </row>
    <row r="33" spans="1:7" ht="12.75" customHeight="1" thickBot="1">
      <c r="A33" s="128"/>
      <c r="B33" s="129"/>
      <c r="C33" s="129"/>
      <c r="D33" s="129"/>
      <c r="E33" s="129"/>
      <c r="F33" s="129"/>
      <c r="G33" s="130"/>
    </row>
    <row r="34" spans="1:7" ht="12.75" customHeight="1" thickBot="1">
      <c r="A34" s="232" t="s">
        <v>62</v>
      </c>
      <c r="B34" s="233"/>
      <c r="C34" s="233"/>
      <c r="D34" s="233"/>
      <c r="E34" s="233"/>
      <c r="F34" s="233"/>
      <c r="G34" s="234"/>
    </row>
    <row r="35" spans="1:7" ht="12.75" customHeight="1" thickBot="1">
      <c r="A35" s="227" t="s">
        <v>63</v>
      </c>
      <c r="B35" s="228"/>
      <c r="C35" s="228"/>
      <c r="D35" s="228"/>
      <c r="E35" s="228"/>
      <c r="F35" s="228"/>
      <c r="G35" s="229"/>
    </row>
    <row r="36" spans="1:7" ht="12.75" customHeight="1" thickBot="1">
      <c r="A36" s="159" t="s">
        <v>64</v>
      </c>
      <c r="B36" s="160"/>
      <c r="C36" s="4" t="s">
        <v>17</v>
      </c>
      <c r="D36" s="57" t="s">
        <v>5</v>
      </c>
      <c r="E36" s="6" t="s">
        <v>6</v>
      </c>
      <c r="F36" s="7" t="s">
        <v>7</v>
      </c>
      <c r="G36" s="7" t="s">
        <v>8</v>
      </c>
    </row>
    <row r="37" spans="1:7" ht="12.75" customHeight="1">
      <c r="A37" s="131" t="s">
        <v>65</v>
      </c>
      <c r="B37" s="132"/>
      <c r="C37" s="53">
        <v>0</v>
      </c>
      <c r="D37" s="50">
        <v>176</v>
      </c>
      <c r="E37" s="56">
        <f t="shared" ref="E37:E43" si="1">C37*D37</f>
        <v>0</v>
      </c>
      <c r="F37" s="49"/>
      <c r="G37" s="49"/>
    </row>
    <row r="38" spans="1:7" ht="12.75" customHeight="1">
      <c r="A38" s="161" t="s">
        <v>66</v>
      </c>
      <c r="B38" s="162"/>
      <c r="C38" s="54">
        <v>0</v>
      </c>
      <c r="D38" s="66">
        <v>176</v>
      </c>
      <c r="E38" s="10">
        <f t="shared" si="1"/>
        <v>0</v>
      </c>
      <c r="F38" s="8"/>
      <c r="G38" s="8"/>
    </row>
    <row r="39" spans="1:7" ht="12.75" customHeight="1">
      <c r="A39" s="169" t="s">
        <v>67</v>
      </c>
      <c r="B39" s="170"/>
      <c r="C39" s="55">
        <v>0</v>
      </c>
      <c r="D39" s="66">
        <v>176</v>
      </c>
      <c r="E39" s="10">
        <f t="shared" si="1"/>
        <v>0</v>
      </c>
      <c r="F39" s="11"/>
      <c r="G39" s="11"/>
    </row>
    <row r="40" spans="1:7" ht="12.75" customHeight="1" thickBot="1">
      <c r="A40" s="163" t="s">
        <v>68</v>
      </c>
      <c r="B40" s="164"/>
      <c r="C40" s="60">
        <v>0</v>
      </c>
      <c r="D40" s="67">
        <v>176</v>
      </c>
      <c r="E40" s="61">
        <f t="shared" si="1"/>
        <v>0</v>
      </c>
      <c r="F40" s="62"/>
      <c r="G40" s="62"/>
    </row>
    <row r="41" spans="1:7" ht="12.75" customHeight="1">
      <c r="A41" s="165" t="s">
        <v>69</v>
      </c>
      <c r="B41" s="166"/>
      <c r="C41" s="104">
        <v>0</v>
      </c>
      <c r="D41" s="96">
        <v>150</v>
      </c>
      <c r="E41" s="97">
        <f t="shared" si="1"/>
        <v>0</v>
      </c>
      <c r="F41" s="95"/>
      <c r="G41" s="95"/>
    </row>
    <row r="42" spans="1:7" ht="12.75" customHeight="1">
      <c r="A42" s="144" t="s">
        <v>70</v>
      </c>
      <c r="B42" s="145"/>
      <c r="C42" s="105">
        <v>0</v>
      </c>
      <c r="D42" s="99">
        <v>150</v>
      </c>
      <c r="E42" s="100">
        <f t="shared" si="1"/>
        <v>0</v>
      </c>
      <c r="F42" s="98"/>
      <c r="G42" s="98"/>
    </row>
    <row r="43" spans="1:7" ht="12.75" customHeight="1" thickBot="1">
      <c r="A43" s="144" t="s">
        <v>71</v>
      </c>
      <c r="B43" s="145"/>
      <c r="C43" s="106">
        <v>0</v>
      </c>
      <c r="D43" s="102">
        <v>150</v>
      </c>
      <c r="E43" s="103">
        <f t="shared" si="1"/>
        <v>0</v>
      </c>
      <c r="F43" s="101"/>
      <c r="G43" s="101"/>
    </row>
    <row r="44" spans="1:7" ht="12.75" customHeight="1" thickBot="1">
      <c r="A44" s="146" t="s">
        <v>72</v>
      </c>
      <c r="B44" s="147"/>
      <c r="C44" s="12">
        <f>SUM(C37:C43)</f>
        <v>0</v>
      </c>
      <c r="D44" s="40" t="s">
        <v>12</v>
      </c>
      <c r="E44" s="14">
        <f>SUM(E37:E43)</f>
        <v>0</v>
      </c>
      <c r="F44" s="12"/>
      <c r="G44" s="15"/>
    </row>
    <row r="45" spans="1:7" ht="12.75" customHeight="1" thickBot="1">
      <c r="A45" s="121"/>
      <c r="B45" s="122"/>
      <c r="C45" s="122"/>
      <c r="D45" s="122"/>
      <c r="E45" s="122"/>
      <c r="F45" s="122"/>
      <c r="G45" s="123"/>
    </row>
    <row r="46" spans="1:7" ht="12.75" customHeight="1" thickBot="1">
      <c r="A46" s="167" t="s">
        <v>73</v>
      </c>
      <c r="B46" s="168"/>
      <c r="C46" s="21">
        <f>C32+C44</f>
        <v>0</v>
      </c>
      <c r="D46" s="22"/>
      <c r="E46" s="38">
        <f>E32+E44</f>
        <v>0</v>
      </c>
      <c r="F46" s="2"/>
      <c r="G46" s="3"/>
    </row>
    <row r="47" spans="1:7" ht="12.75" customHeight="1" thickBot="1">
      <c r="A47" s="171"/>
      <c r="B47" s="172"/>
      <c r="C47" s="172"/>
      <c r="D47" s="172"/>
      <c r="E47" s="172"/>
      <c r="F47" s="172"/>
      <c r="G47" s="173"/>
    </row>
    <row r="48" spans="1:7" ht="12.75" customHeight="1" thickBot="1">
      <c r="A48" s="43"/>
      <c r="B48" s="43"/>
      <c r="C48" s="41"/>
      <c r="D48" s="42"/>
      <c r="E48" s="44"/>
      <c r="F48" s="42"/>
      <c r="G48" s="42"/>
    </row>
    <row r="49" spans="1:11" ht="12.75" customHeight="1" thickBot="1">
      <c r="A49" s="151" t="s">
        <v>85</v>
      </c>
      <c r="B49" s="152"/>
      <c r="C49" s="152"/>
      <c r="D49" s="152"/>
      <c r="E49" s="152"/>
      <c r="F49" s="152"/>
      <c r="G49" s="153"/>
    </row>
    <row r="50" spans="1:11" ht="12.75" customHeight="1" thickBot="1">
      <c r="A50" s="232" t="s">
        <v>86</v>
      </c>
      <c r="B50" s="233"/>
      <c r="C50" s="233"/>
      <c r="D50" s="233"/>
      <c r="E50" s="233"/>
      <c r="F50" s="233"/>
      <c r="G50" s="234"/>
    </row>
    <row r="51" spans="1:11" ht="12.75" customHeight="1">
      <c r="A51" s="237" t="s">
        <v>37</v>
      </c>
      <c r="B51" s="238"/>
      <c r="C51" s="238"/>
      <c r="D51" s="238"/>
      <c r="E51" s="238"/>
      <c r="F51" s="238"/>
      <c r="G51" s="239"/>
    </row>
    <row r="52" spans="1:11" ht="12.75" customHeight="1" thickBot="1">
      <c r="A52" s="240"/>
      <c r="B52" s="241"/>
      <c r="C52" s="241"/>
      <c r="D52" s="241"/>
      <c r="E52" s="241"/>
      <c r="F52" s="241"/>
      <c r="G52" s="242"/>
    </row>
    <row r="53" spans="1:11" ht="12.75" customHeight="1" thickBot="1">
      <c r="A53" s="230" t="s">
        <v>94</v>
      </c>
      <c r="B53" s="231"/>
      <c r="C53" s="4" t="s">
        <v>17</v>
      </c>
      <c r="D53" s="5" t="s">
        <v>5</v>
      </c>
      <c r="E53" s="6" t="s">
        <v>6</v>
      </c>
      <c r="F53" s="7" t="s">
        <v>7</v>
      </c>
      <c r="G53" s="7" t="s">
        <v>8</v>
      </c>
    </row>
    <row r="54" spans="1:11" ht="12.75" customHeight="1">
      <c r="A54" s="169" t="s">
        <v>87</v>
      </c>
      <c r="B54" s="170"/>
      <c r="C54" s="11">
        <v>0</v>
      </c>
      <c r="D54" s="9">
        <v>185</v>
      </c>
      <c r="E54" s="10">
        <f>C54*D54</f>
        <v>0</v>
      </c>
      <c r="F54" s="11"/>
      <c r="G54" s="11"/>
    </row>
    <row r="55" spans="1:11" ht="12.75" customHeight="1" thickBot="1">
      <c r="A55" s="124" t="s">
        <v>88</v>
      </c>
      <c r="B55" s="125"/>
      <c r="C55" s="107">
        <v>0</v>
      </c>
      <c r="D55" s="108">
        <v>232</v>
      </c>
      <c r="E55" s="100">
        <f>C55*D55</f>
        <v>0</v>
      </c>
      <c r="F55" s="107"/>
      <c r="G55" s="107"/>
    </row>
    <row r="56" spans="1:11" ht="12.75" customHeight="1" thickBot="1">
      <c r="A56" s="126" t="s">
        <v>95</v>
      </c>
      <c r="B56" s="127"/>
      <c r="C56" s="12">
        <f>SUM(C54:C55)</f>
        <v>0</v>
      </c>
      <c r="D56" s="13" t="s">
        <v>12</v>
      </c>
      <c r="E56" s="14">
        <f>SUM(E54:E55)</f>
        <v>0</v>
      </c>
      <c r="F56" s="12"/>
      <c r="G56" s="15"/>
    </row>
    <row r="57" spans="1:11" ht="12.75" customHeight="1" thickBot="1">
      <c r="A57" s="128"/>
      <c r="B57" s="129"/>
      <c r="C57" s="129"/>
      <c r="D57" s="129"/>
      <c r="E57" s="129"/>
      <c r="F57" s="129"/>
      <c r="G57" s="130"/>
    </row>
    <row r="58" spans="1:11" ht="12.75" customHeight="1">
      <c r="A58" s="42"/>
      <c r="B58" s="42"/>
      <c r="C58" s="42"/>
      <c r="D58" s="42"/>
      <c r="E58" s="42"/>
      <c r="F58" s="42"/>
      <c r="G58" s="42"/>
      <c r="K58" s="118"/>
    </row>
    <row r="59" spans="1:11" ht="39" customHeight="1" thickBot="1">
      <c r="A59" s="42"/>
      <c r="B59" s="42"/>
      <c r="C59" s="42"/>
      <c r="D59" s="42"/>
      <c r="E59" s="42"/>
      <c r="F59" s="42"/>
      <c r="G59" s="42"/>
    </row>
    <row r="60" spans="1:11" ht="12.75" customHeight="1" thickBot="1">
      <c r="A60" s="113" t="s">
        <v>74</v>
      </c>
      <c r="B60" s="114">
        <f>B7</f>
        <v>0</v>
      </c>
      <c r="C60" s="262" t="s">
        <v>23</v>
      </c>
      <c r="D60" s="263"/>
      <c r="E60" s="263"/>
      <c r="F60" s="263"/>
      <c r="G60" s="264"/>
    </row>
    <row r="61" spans="1:11" ht="12.75" customHeight="1" thickBot="1">
      <c r="A61" s="148" t="s">
        <v>89</v>
      </c>
      <c r="B61" s="149"/>
      <c r="C61" s="149"/>
      <c r="D61" s="149"/>
      <c r="E61" s="149"/>
      <c r="F61" s="149"/>
      <c r="G61" s="150"/>
    </row>
    <row r="62" spans="1:11" ht="12.75" customHeight="1">
      <c r="A62" s="237" t="s">
        <v>38</v>
      </c>
      <c r="B62" s="238"/>
      <c r="C62" s="238"/>
      <c r="D62" s="238"/>
      <c r="E62" s="238"/>
      <c r="F62" s="238"/>
      <c r="G62" s="239"/>
    </row>
    <row r="63" spans="1:11" ht="12.75" customHeight="1" thickBot="1">
      <c r="A63" s="240"/>
      <c r="B63" s="241"/>
      <c r="C63" s="241"/>
      <c r="D63" s="241"/>
      <c r="E63" s="241"/>
      <c r="F63" s="241"/>
      <c r="G63" s="242"/>
    </row>
    <row r="64" spans="1:11" ht="12.75" customHeight="1" thickBot="1">
      <c r="A64" s="159" t="s">
        <v>90</v>
      </c>
      <c r="B64" s="160"/>
      <c r="C64" s="16" t="s">
        <v>17</v>
      </c>
      <c r="D64" s="17" t="s">
        <v>5</v>
      </c>
      <c r="E64" s="16" t="s">
        <v>6</v>
      </c>
      <c r="F64" s="7" t="s">
        <v>7</v>
      </c>
      <c r="G64" s="7" t="s">
        <v>8</v>
      </c>
    </row>
    <row r="65" spans="1:7" ht="12.75" customHeight="1" thickBot="1">
      <c r="A65" s="169" t="s">
        <v>91</v>
      </c>
      <c r="B65" s="170"/>
      <c r="C65" s="11">
        <v>0</v>
      </c>
      <c r="D65" s="9">
        <v>185</v>
      </c>
      <c r="E65" s="10">
        <f>C65*D65</f>
        <v>0</v>
      </c>
      <c r="F65" s="11"/>
      <c r="G65" s="11"/>
    </row>
    <row r="66" spans="1:7" ht="12.75" customHeight="1" thickBot="1">
      <c r="A66" s="126" t="s">
        <v>92</v>
      </c>
      <c r="B66" s="127"/>
      <c r="C66" s="18">
        <f>SUM(C65:C65)</f>
        <v>0</v>
      </c>
      <c r="D66" s="19" t="s">
        <v>13</v>
      </c>
      <c r="E66" s="20">
        <f>SUM(E65:E65)</f>
        <v>0</v>
      </c>
      <c r="F66" s="18"/>
      <c r="G66" s="18"/>
    </row>
    <row r="67" spans="1:7" ht="12.75" customHeight="1" thickBot="1">
      <c r="A67" s="248"/>
      <c r="B67" s="249"/>
      <c r="C67" s="249"/>
      <c r="D67" s="249"/>
      <c r="E67" s="249"/>
      <c r="F67" s="249"/>
      <c r="G67" s="250"/>
    </row>
    <row r="68" spans="1:7" ht="12.75" customHeight="1" thickBot="1">
      <c r="A68" s="167" t="s">
        <v>93</v>
      </c>
      <c r="B68" s="168"/>
      <c r="C68" s="39">
        <f>C56+C66</f>
        <v>0</v>
      </c>
      <c r="D68" s="2"/>
      <c r="E68" s="38">
        <f>E56+E66</f>
        <v>0</v>
      </c>
      <c r="F68" s="2"/>
      <c r="G68" s="3"/>
    </row>
    <row r="69" spans="1:7" ht="12.75" customHeight="1" thickBot="1">
      <c r="A69" s="121"/>
      <c r="B69" s="122"/>
      <c r="C69" s="122"/>
      <c r="D69" s="122"/>
      <c r="E69" s="122"/>
      <c r="F69" s="122"/>
      <c r="G69" s="123"/>
    </row>
    <row r="70" spans="1:7" ht="12.75" customHeight="1" thickBot="1">
      <c r="A70" s="151" t="s">
        <v>78</v>
      </c>
      <c r="B70" s="152"/>
      <c r="C70" s="152"/>
      <c r="D70" s="152"/>
      <c r="E70" s="152"/>
      <c r="F70" s="152"/>
      <c r="G70" s="153"/>
    </row>
    <row r="71" spans="1:7" ht="12.75" customHeight="1" thickBot="1">
      <c r="A71" s="154" t="s">
        <v>18</v>
      </c>
      <c r="B71" s="155"/>
      <c r="C71" s="23" t="s">
        <v>17</v>
      </c>
      <c r="D71" s="5" t="s">
        <v>5</v>
      </c>
      <c r="E71" s="16" t="s">
        <v>6</v>
      </c>
      <c r="F71" s="24" t="s">
        <v>7</v>
      </c>
      <c r="G71" s="7" t="s">
        <v>8</v>
      </c>
    </row>
    <row r="72" spans="1:7" ht="12.75" customHeight="1" thickBot="1">
      <c r="A72" s="135" t="s">
        <v>75</v>
      </c>
      <c r="B72" s="136"/>
      <c r="C72" s="73">
        <v>0</v>
      </c>
      <c r="D72" s="66">
        <v>448</v>
      </c>
      <c r="E72" s="72">
        <f>C72*D72</f>
        <v>0</v>
      </c>
      <c r="F72" s="71"/>
      <c r="G72" s="51"/>
    </row>
    <row r="73" spans="1:7" ht="12.75" customHeight="1" thickBot="1">
      <c r="A73" s="135" t="s">
        <v>76</v>
      </c>
      <c r="B73" s="136"/>
      <c r="C73" s="69">
        <v>0</v>
      </c>
      <c r="D73" s="66">
        <v>448</v>
      </c>
      <c r="E73" s="72">
        <f>C73*D73</f>
        <v>0</v>
      </c>
      <c r="F73" s="71"/>
      <c r="G73" s="51"/>
    </row>
    <row r="74" spans="1:7" ht="12.75" customHeight="1" thickBot="1">
      <c r="A74" s="135" t="s">
        <v>77</v>
      </c>
      <c r="B74" s="136"/>
      <c r="C74" s="70">
        <v>0</v>
      </c>
      <c r="D74" s="66">
        <v>448</v>
      </c>
      <c r="E74" s="72">
        <f>C74*D74</f>
        <v>0</v>
      </c>
      <c r="F74" s="71"/>
      <c r="G74" s="51"/>
    </row>
    <row r="75" spans="1:7" ht="12.75" customHeight="1" thickBot="1">
      <c r="A75" s="235" t="s">
        <v>6</v>
      </c>
      <c r="B75" s="236"/>
      <c r="C75" s="115">
        <f>SUM(C72:C74)</f>
        <v>0</v>
      </c>
      <c r="D75" s="5"/>
      <c r="E75" s="5">
        <f>SUM(E72:E74)</f>
        <v>0</v>
      </c>
      <c r="F75" s="116"/>
      <c r="G75" s="117"/>
    </row>
    <row r="76" spans="1:7" ht="12.75" customHeight="1" thickBot="1">
      <c r="A76" s="156"/>
      <c r="B76" s="157"/>
      <c r="C76" s="157"/>
      <c r="D76" s="157"/>
      <c r="E76" s="157"/>
      <c r="F76" s="157"/>
      <c r="G76" s="158"/>
    </row>
    <row r="77" spans="1:7" ht="16.5" customHeight="1" thickBot="1">
      <c r="A77" s="243" t="s">
        <v>19</v>
      </c>
      <c r="B77" s="244"/>
      <c r="C77" s="244"/>
      <c r="D77" s="244"/>
      <c r="E77" s="245"/>
      <c r="F77" s="246">
        <f>E75+E68+E46</f>
        <v>0</v>
      </c>
      <c r="G77" s="247"/>
    </row>
    <row r="78" spans="1:7" ht="12.75" customHeight="1" thickBot="1">
      <c r="A78" s="156"/>
      <c r="B78" s="157"/>
      <c r="C78" s="157"/>
      <c r="D78" s="157"/>
      <c r="E78" s="157"/>
      <c r="F78" s="157"/>
      <c r="G78" s="158"/>
    </row>
    <row r="79" spans="1:7" ht="12.75" customHeight="1" thickBot="1">
      <c r="A79" s="151" t="s">
        <v>21</v>
      </c>
      <c r="B79" s="152"/>
      <c r="C79" s="152"/>
      <c r="D79" s="152"/>
      <c r="E79" s="152"/>
      <c r="F79" s="152"/>
      <c r="G79" s="153"/>
    </row>
    <row r="80" spans="1:7" ht="12.75" customHeight="1" thickBot="1">
      <c r="A80" s="137"/>
      <c r="B80" s="138"/>
      <c r="C80" s="109" t="s">
        <v>17</v>
      </c>
      <c r="D80" s="109" t="s">
        <v>15</v>
      </c>
      <c r="E80" s="110" t="s">
        <v>16</v>
      </c>
      <c r="F80" s="111"/>
      <c r="G80" s="112"/>
    </row>
    <row r="81" spans="1:11" ht="12.75" customHeight="1">
      <c r="A81" s="133" t="s">
        <v>79</v>
      </c>
      <c r="B81" s="134"/>
      <c r="C81" s="74">
        <f>C25+C37</f>
        <v>0</v>
      </c>
      <c r="D81" s="74">
        <v>0.7</v>
      </c>
      <c r="E81" s="75">
        <f>C81*D81</f>
        <v>0</v>
      </c>
      <c r="F81" s="76"/>
      <c r="G81" s="77"/>
    </row>
    <row r="82" spans="1:11" ht="12.75" customHeight="1">
      <c r="A82" s="119" t="s">
        <v>80</v>
      </c>
      <c r="B82" s="120"/>
      <c r="C82" s="25">
        <f>C26+C38</f>
        <v>0</v>
      </c>
      <c r="D82" s="45">
        <v>0.9</v>
      </c>
      <c r="E82" s="48">
        <f t="shared" ref="E82:E87" si="2">D82*C82</f>
        <v>0</v>
      </c>
      <c r="F82" s="26"/>
      <c r="G82" s="27"/>
    </row>
    <row r="83" spans="1:11" ht="12.75" customHeight="1">
      <c r="A83" s="119" t="s">
        <v>81</v>
      </c>
      <c r="B83" s="120"/>
      <c r="C83" s="28">
        <f>C27+C28+C39+C40</f>
        <v>0</v>
      </c>
      <c r="D83" s="46">
        <v>0.55000000000000004</v>
      </c>
      <c r="E83" s="48">
        <f t="shared" si="2"/>
        <v>0</v>
      </c>
      <c r="F83" s="29"/>
      <c r="G83" s="30"/>
    </row>
    <row r="84" spans="1:11" ht="12.75" customHeight="1">
      <c r="A84" s="119" t="s">
        <v>82</v>
      </c>
      <c r="B84" s="120"/>
      <c r="C84" s="28">
        <f>C29+C30+C31+C41+C42+C43</f>
        <v>0</v>
      </c>
      <c r="D84" s="46">
        <v>0.4</v>
      </c>
      <c r="E84" s="48">
        <f t="shared" si="2"/>
        <v>0</v>
      </c>
      <c r="F84" s="29"/>
      <c r="G84" s="30"/>
    </row>
    <row r="85" spans="1:11" ht="12.75" customHeight="1">
      <c r="A85" s="119" t="s">
        <v>33</v>
      </c>
      <c r="B85" s="120"/>
      <c r="C85" s="28">
        <f>C54+C65</f>
        <v>0</v>
      </c>
      <c r="D85" s="47">
        <v>0.64</v>
      </c>
      <c r="E85" s="48">
        <f t="shared" si="2"/>
        <v>0</v>
      </c>
      <c r="F85" s="31"/>
      <c r="G85" s="32"/>
    </row>
    <row r="86" spans="1:11" ht="12.75" customHeight="1">
      <c r="A86" s="119" t="s">
        <v>34</v>
      </c>
      <c r="B86" s="120"/>
      <c r="C86" s="28">
        <f>C55</f>
        <v>0</v>
      </c>
      <c r="D86" s="47">
        <v>0.8</v>
      </c>
      <c r="E86" s="48">
        <f t="shared" si="2"/>
        <v>0</v>
      </c>
      <c r="F86" s="31"/>
      <c r="G86" s="32"/>
    </row>
    <row r="87" spans="1:11" ht="12.75" customHeight="1" thickBot="1">
      <c r="A87" s="142" t="s">
        <v>83</v>
      </c>
      <c r="B87" s="143"/>
      <c r="C87" s="52">
        <f>C75</f>
        <v>0</v>
      </c>
      <c r="D87" s="47">
        <v>1</v>
      </c>
      <c r="E87" s="48">
        <f t="shared" si="2"/>
        <v>0</v>
      </c>
      <c r="F87" s="31"/>
      <c r="G87" s="32"/>
    </row>
    <row r="88" spans="1:11" ht="12.75" customHeight="1" thickBot="1">
      <c r="A88" s="259" t="s">
        <v>16</v>
      </c>
      <c r="B88" s="260"/>
      <c r="C88" s="260"/>
      <c r="D88" s="261"/>
      <c r="E88" s="33">
        <f>SUM(E81:E87)</f>
        <v>0</v>
      </c>
      <c r="F88" s="37">
        <v>1</v>
      </c>
      <c r="G88" s="36">
        <v>0.5</v>
      </c>
    </row>
    <row r="89" spans="1:11" ht="12.75" customHeight="1" thickBot="1">
      <c r="A89" s="281" t="s">
        <v>47</v>
      </c>
      <c r="B89" s="282"/>
      <c r="C89" s="278" t="s">
        <v>27</v>
      </c>
      <c r="D89" s="279"/>
      <c r="E89" s="280"/>
      <c r="F89" s="34">
        <v>0</v>
      </c>
      <c r="G89" s="35">
        <f>F89/2</f>
        <v>0</v>
      </c>
    </row>
    <row r="90" spans="1:11" ht="12.75" customHeight="1" thickBot="1">
      <c r="A90" s="283"/>
      <c r="B90" s="284"/>
      <c r="C90" s="278" t="s">
        <v>28</v>
      </c>
      <c r="D90" s="279"/>
      <c r="E90" s="280"/>
      <c r="F90" s="34">
        <v>0</v>
      </c>
      <c r="G90" s="35">
        <f>F90/2</f>
        <v>0</v>
      </c>
    </row>
    <row r="91" spans="1:11" ht="12.75" customHeight="1" thickBot="1">
      <c r="A91" s="285"/>
      <c r="B91" s="286"/>
      <c r="C91" s="251" t="s">
        <v>46</v>
      </c>
      <c r="D91" s="252"/>
      <c r="E91" s="253"/>
      <c r="F91" s="34">
        <f>F90-F89</f>
        <v>0</v>
      </c>
      <c r="G91" s="78"/>
      <c r="K91" s="79"/>
    </row>
    <row r="92" spans="1:11" ht="12.75" customHeight="1" thickBot="1">
      <c r="A92" s="265" t="s">
        <v>31</v>
      </c>
      <c r="B92" s="266"/>
      <c r="C92" s="266"/>
      <c r="D92" s="266"/>
      <c r="E92" s="267"/>
      <c r="F92" s="254"/>
      <c r="G92" s="255"/>
      <c r="K92" s="79"/>
    </row>
    <row r="93" spans="1:11" ht="12.75" customHeight="1" thickBot="1">
      <c r="A93" s="256" t="s">
        <v>25</v>
      </c>
      <c r="B93" s="257"/>
      <c r="C93" s="257"/>
      <c r="D93" s="257"/>
      <c r="E93" s="257"/>
      <c r="F93" s="257"/>
      <c r="G93" s="258"/>
      <c r="K93" s="79"/>
    </row>
    <row r="94" spans="1:11" ht="12.75" customHeight="1" thickBot="1">
      <c r="A94" s="265" t="s">
        <v>32</v>
      </c>
      <c r="B94" s="266"/>
      <c r="C94" s="266"/>
      <c r="D94" s="266"/>
      <c r="E94" s="267"/>
      <c r="F94" s="268"/>
      <c r="G94" s="269"/>
      <c r="K94" s="79"/>
    </row>
    <row r="95" spans="1:11" ht="12.75" customHeight="1" thickBot="1">
      <c r="A95" s="270"/>
      <c r="B95" s="271"/>
      <c r="C95" s="271"/>
      <c r="D95" s="271"/>
      <c r="E95" s="271"/>
      <c r="F95" s="271"/>
      <c r="G95" s="272"/>
      <c r="K95" s="79"/>
    </row>
    <row r="96" spans="1:11" ht="16.5" customHeight="1" thickBot="1">
      <c r="A96" s="273" t="s">
        <v>26</v>
      </c>
      <c r="B96" s="274"/>
      <c r="C96" s="274"/>
      <c r="D96" s="274"/>
      <c r="E96" s="275"/>
      <c r="F96" s="276">
        <f>F77+F92+F94</f>
        <v>0</v>
      </c>
      <c r="G96" s="277"/>
      <c r="K96" s="79"/>
    </row>
    <row r="97" spans="1:7" ht="13.5" thickBot="1">
      <c r="A97" s="139" t="s">
        <v>84</v>
      </c>
      <c r="B97" s="140"/>
      <c r="C97" s="140"/>
      <c r="D97" s="140"/>
      <c r="E97" s="140"/>
      <c r="F97" s="140"/>
      <c r="G97" s="141"/>
    </row>
  </sheetData>
  <mergeCells count="106">
    <mergeCell ref="C60:G60"/>
    <mergeCell ref="A94:E94"/>
    <mergeCell ref="F94:G94"/>
    <mergeCell ref="A95:G95"/>
    <mergeCell ref="A96:E96"/>
    <mergeCell ref="F96:G96"/>
    <mergeCell ref="C89:E89"/>
    <mergeCell ref="C90:E90"/>
    <mergeCell ref="A92:E92"/>
    <mergeCell ref="A89:B91"/>
    <mergeCell ref="C91:E91"/>
    <mergeCell ref="F92:G92"/>
    <mergeCell ref="A93:G93"/>
    <mergeCell ref="A83:B83"/>
    <mergeCell ref="A84:B84"/>
    <mergeCell ref="A85:B85"/>
    <mergeCell ref="A86:B86"/>
    <mergeCell ref="A88:D88"/>
    <mergeCell ref="A77:E77"/>
    <mergeCell ref="F77:G77"/>
    <mergeCell ref="A62:G63"/>
    <mergeCell ref="A64:B64"/>
    <mergeCell ref="A78:G78"/>
    <mergeCell ref="A79:G79"/>
    <mergeCell ref="A65:B65"/>
    <mergeCell ref="A66:B66"/>
    <mergeCell ref="A67:G67"/>
    <mergeCell ref="A68:B68"/>
    <mergeCell ref="A32:B32"/>
    <mergeCell ref="A33:G33"/>
    <mergeCell ref="A34:G34"/>
    <mergeCell ref="A35:G35"/>
    <mergeCell ref="A39:B39"/>
    <mergeCell ref="A75:B75"/>
    <mergeCell ref="A49:G49"/>
    <mergeCell ref="A50:G50"/>
    <mergeCell ref="A51:G52"/>
    <mergeCell ref="A53:B53"/>
    <mergeCell ref="A20:G20"/>
    <mergeCell ref="A21:G21"/>
    <mergeCell ref="A22:G22"/>
    <mergeCell ref="A42:B42"/>
    <mergeCell ref="A28:B28"/>
    <mergeCell ref="A29:B29"/>
    <mergeCell ref="A30:B30"/>
    <mergeCell ref="A31:B31"/>
    <mergeCell ref="A23:G23"/>
    <mergeCell ref="A24:B24"/>
    <mergeCell ref="A26:B26"/>
    <mergeCell ref="A25:B25"/>
    <mergeCell ref="A27:B27"/>
    <mergeCell ref="A15:B15"/>
    <mergeCell ref="C15:G15"/>
    <mergeCell ref="A16:B16"/>
    <mergeCell ref="C16:G16"/>
    <mergeCell ref="A17:B17"/>
    <mergeCell ref="C17:G17"/>
    <mergeCell ref="A18:B18"/>
    <mergeCell ref="C18:G18"/>
    <mergeCell ref="A19:G19"/>
    <mergeCell ref="A10:B11"/>
    <mergeCell ref="A12:G12"/>
    <mergeCell ref="A13:B13"/>
    <mergeCell ref="C13:G13"/>
    <mergeCell ref="A14:B14"/>
    <mergeCell ref="C14:G14"/>
    <mergeCell ref="C7:E7"/>
    <mergeCell ref="C8:E8"/>
    <mergeCell ref="C5:E5"/>
    <mergeCell ref="F8:G8"/>
    <mergeCell ref="C9:E9"/>
    <mergeCell ref="F9:G9"/>
    <mergeCell ref="A4:G4"/>
    <mergeCell ref="C6:E6"/>
    <mergeCell ref="F5:G5"/>
    <mergeCell ref="A1:B3"/>
    <mergeCell ref="C1:G1"/>
    <mergeCell ref="C2:G2"/>
    <mergeCell ref="C3:G3"/>
    <mergeCell ref="A36:B36"/>
    <mergeCell ref="A38:B38"/>
    <mergeCell ref="A40:B40"/>
    <mergeCell ref="A41:B41"/>
    <mergeCell ref="A46:B46"/>
    <mergeCell ref="A54:B54"/>
    <mergeCell ref="A47:G47"/>
    <mergeCell ref="A97:G97"/>
    <mergeCell ref="A87:B87"/>
    <mergeCell ref="A43:B43"/>
    <mergeCell ref="A44:B44"/>
    <mergeCell ref="A45:G45"/>
    <mergeCell ref="A61:G61"/>
    <mergeCell ref="A70:G70"/>
    <mergeCell ref="A71:B71"/>
    <mergeCell ref="A76:G76"/>
    <mergeCell ref="A72:B72"/>
    <mergeCell ref="A82:B82"/>
    <mergeCell ref="A69:G69"/>
    <mergeCell ref="A55:B55"/>
    <mergeCell ref="A56:B56"/>
    <mergeCell ref="A57:G57"/>
    <mergeCell ref="A37:B37"/>
    <mergeCell ref="A81:B81"/>
    <mergeCell ref="A73:B73"/>
    <mergeCell ref="A74:B74"/>
    <mergeCell ref="A80:B80"/>
  </mergeCells>
  <phoneticPr fontId="0" type="noConversion"/>
  <hyperlinks>
    <hyperlink ref="C2" r:id="rId1"/>
    <hyperlink ref="C3" r:id="rId2"/>
  </hyperlinks>
  <pageMargins left="0.23622047244094491" right="0.23622047244094491" top="0.35433070866141736" bottom="0.35433070866141736" header="0.31496062992125984" footer="0.31496062992125984"/>
  <pageSetup paperSize="9"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Winter term</vt:lpstr>
      <vt:lpstr>'Winter term'!Print_Area</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2023-03-20T10:33:12Z</cp:lastPrinted>
  <dcterms:created xsi:type="dcterms:W3CDTF">2007-09-21T08:53:36Z</dcterms:created>
  <dcterms:modified xsi:type="dcterms:W3CDTF">2023-11-30T09:32:45Z</dcterms:modified>
</cp:coreProperties>
</file>